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120" windowWidth="11310" windowHeight="11145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  <sheet name="приложение 5" sheetId="8" r:id="rId5"/>
  </sheets>
  <definedNames>
    <definedName name="_xlnm.Print_Titles" localSheetId="0">'Приложение 1'!$7:$8</definedName>
  </definedNames>
  <calcPr calcId="125725"/>
</workbook>
</file>

<file path=xl/calcChain.xml><?xml version="1.0" encoding="utf-8"?>
<calcChain xmlns="http://schemas.openxmlformats.org/spreadsheetml/2006/main">
  <c r="F115" i="1"/>
  <c r="F26"/>
  <c r="F38"/>
  <c r="F36"/>
  <c r="F18"/>
  <c r="F212" l="1"/>
  <c r="F169"/>
  <c r="F83"/>
  <c r="F76"/>
  <c r="F77"/>
  <c r="F79"/>
  <c r="F15"/>
  <c r="F41"/>
  <c r="F14"/>
  <c r="F13"/>
  <c r="F9"/>
  <c r="D159"/>
  <c r="F195"/>
  <c r="D177"/>
  <c r="F59"/>
  <c r="D14"/>
  <c r="D13"/>
  <c r="D16"/>
  <c r="E14"/>
  <c r="E13"/>
  <c r="E15" s="1"/>
  <c r="E12"/>
  <c r="E16" s="1"/>
  <c r="D20" i="8"/>
  <c r="F208" i="1"/>
  <c r="F207"/>
  <c r="F206"/>
  <c r="F205"/>
  <c r="F203"/>
  <c r="F202"/>
  <c r="E20" i="8"/>
  <c r="E177" i="1"/>
  <c r="F163"/>
  <c r="F164"/>
  <c r="F166"/>
  <c r="F167"/>
  <c r="F170"/>
  <c r="F171"/>
  <c r="F172"/>
  <c r="F175"/>
  <c r="F176"/>
  <c r="F178"/>
  <c r="F179"/>
  <c r="F180"/>
  <c r="F181"/>
  <c r="F182"/>
  <c r="F185"/>
  <c r="F187"/>
  <c r="F188"/>
  <c r="F192"/>
  <c r="F193"/>
  <c r="E159"/>
  <c r="F111"/>
  <c r="F10"/>
  <c r="F11"/>
  <c r="D12" i="4"/>
  <c r="E12"/>
  <c r="F40" i="1"/>
  <c r="F84"/>
  <c r="F85"/>
  <c r="F86"/>
  <c r="F87"/>
  <c r="F88"/>
  <c r="F89"/>
  <c r="F90"/>
  <c r="F91"/>
  <c r="F92"/>
  <c r="F93"/>
  <c r="F94"/>
  <c r="F95"/>
  <c r="F96"/>
  <c r="F97"/>
  <c r="F177" l="1"/>
  <c r="D15"/>
  <c r="F159"/>
  <c r="F16"/>
  <c r="F161"/>
  <c r="F12"/>
</calcChain>
</file>

<file path=xl/sharedStrings.xml><?xml version="1.0" encoding="utf-8"?>
<sst xmlns="http://schemas.openxmlformats.org/spreadsheetml/2006/main" count="547" uniqueCount="342">
  <si>
    <t xml:space="preserve"> № п/п</t>
  </si>
  <si>
    <t>Наименование показателя</t>
  </si>
  <si>
    <t xml:space="preserve">1.1. </t>
  </si>
  <si>
    <t>чел.</t>
  </si>
  <si>
    <t>1.2.</t>
  </si>
  <si>
    <t>1.3.</t>
  </si>
  <si>
    <t xml:space="preserve"> - растениеводство   </t>
  </si>
  <si>
    <t xml:space="preserve"> - животноводство   </t>
  </si>
  <si>
    <t>Производство важнейших видов продукции сельского хозяйства в натуральном выражении:</t>
  </si>
  <si>
    <t xml:space="preserve"> - зерно</t>
  </si>
  <si>
    <t xml:space="preserve"> - картофель</t>
  </si>
  <si>
    <t xml:space="preserve"> - молоко</t>
  </si>
  <si>
    <t xml:space="preserve"> - яйца</t>
  </si>
  <si>
    <t xml:space="preserve"> - мясо (в живом весе)</t>
  </si>
  <si>
    <t xml:space="preserve"> - овощи (открытого и закрытого грунта)</t>
  </si>
  <si>
    <t>млн. шт.</t>
  </si>
  <si>
    <t>руб.</t>
  </si>
  <si>
    <t>тыс. руб.</t>
  </si>
  <si>
    <t xml:space="preserve"> - строительство</t>
  </si>
  <si>
    <t xml:space="preserve"> - обрабатывающие производства</t>
  </si>
  <si>
    <t xml:space="preserve"> - сельское хозяйство</t>
  </si>
  <si>
    <t>Налоги на имущество</t>
  </si>
  <si>
    <t>Общегосударственные вопросы</t>
  </si>
  <si>
    <t xml:space="preserve"> - образование</t>
  </si>
  <si>
    <t xml:space="preserve"> - сельское хозяйство, охота и лесное хозяйство</t>
  </si>
  <si>
    <t xml:space="preserve"> - добыча полезных ископаемых</t>
  </si>
  <si>
    <t xml:space="preserve"> - производство и распределение электроэнергии, газа и воды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</si>
  <si>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</si>
  <si>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транспорт и связь</t>
  </si>
  <si>
    <t xml:space="preserve"> - здравоохранение и предоставление социальных услуг</t>
  </si>
  <si>
    <t xml:space="preserve"> - предоставление прочих коммунальных, социальных   и персональных услуг</t>
  </si>
  <si>
    <t xml:space="preserve"> - деятельность по организации отдыха  и развлечений, культуры  и спорта</t>
  </si>
  <si>
    <t xml:space="preserve"> %</t>
  </si>
  <si>
    <t>млн. руб.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</si>
  <si>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</si>
  <si>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ед./чел.</t>
  </si>
  <si>
    <t>Период ожидания жилья</t>
  </si>
  <si>
    <t xml:space="preserve"> лет</t>
  </si>
  <si>
    <t>Удельный вес населения, нуждающегося в жилье</t>
  </si>
  <si>
    <t>Ввод в действие жилых домов</t>
  </si>
  <si>
    <t>Средняя обеспеченность одного жителя общей площадью</t>
  </si>
  <si>
    <t xml:space="preserve"> - жилищные услуги</t>
  </si>
  <si>
    <t xml:space="preserve"> - водоснабжение</t>
  </si>
  <si>
    <t xml:space="preserve"> - отопление</t>
  </si>
  <si>
    <t xml:space="preserve"> - горячее водоснабжение</t>
  </si>
  <si>
    <t xml:space="preserve"> ед.</t>
  </si>
  <si>
    <t>ед.</t>
  </si>
  <si>
    <t>%</t>
  </si>
  <si>
    <t xml:space="preserve">Показатели социально-экономического развития </t>
  </si>
  <si>
    <t>2.1.</t>
  </si>
  <si>
    <t xml:space="preserve">      на действующих  предприятиях</t>
  </si>
  <si>
    <t>3.1.</t>
  </si>
  <si>
    <t xml:space="preserve"> 5.2.</t>
  </si>
  <si>
    <t>6.1.</t>
  </si>
  <si>
    <t>6.2.</t>
  </si>
  <si>
    <t>2.3.</t>
  </si>
  <si>
    <t>1.4.</t>
  </si>
  <si>
    <t>2.2.</t>
  </si>
  <si>
    <t>2.4.</t>
  </si>
  <si>
    <t xml:space="preserve">тыс. руб. </t>
  </si>
  <si>
    <t>3.2.</t>
  </si>
  <si>
    <t>4.1.</t>
  </si>
  <si>
    <t>4.2.</t>
  </si>
  <si>
    <t>тыс. руб</t>
  </si>
  <si>
    <t>5.3.</t>
  </si>
  <si>
    <t xml:space="preserve">Оборот розничной торговли </t>
  </si>
  <si>
    <t xml:space="preserve">Оборот общественного питания </t>
  </si>
  <si>
    <t xml:space="preserve">Объем платных услуг населению </t>
  </si>
  <si>
    <t>6.3.</t>
  </si>
  <si>
    <t>8.1.</t>
  </si>
  <si>
    <t>Прочие неналоговые доходы</t>
  </si>
  <si>
    <t>9.1.</t>
  </si>
  <si>
    <t>10.1.</t>
  </si>
  <si>
    <t>1.6.</t>
  </si>
  <si>
    <t>1.5.</t>
  </si>
  <si>
    <t>1.7.</t>
  </si>
  <si>
    <t>Коэффициент миграционного прироста</t>
  </si>
  <si>
    <t>8.2.</t>
  </si>
  <si>
    <t>Задолженность на последнюю дату</t>
  </si>
  <si>
    <t>млн.руб.</t>
  </si>
  <si>
    <t>Приложение №1</t>
  </si>
  <si>
    <t>Ед. изм.</t>
  </si>
  <si>
    <t>1. Демографические показатели</t>
  </si>
  <si>
    <t>Число умерших, всего</t>
  </si>
  <si>
    <t>в том числе:</t>
  </si>
  <si>
    <t xml:space="preserve">в том числе: </t>
  </si>
  <si>
    <t>тонн</t>
  </si>
  <si>
    <t>в том числе по видам экономической деятельности:</t>
  </si>
  <si>
    <t>Доходы от оказания платных услуг и компенсации затрат государства</t>
  </si>
  <si>
    <t>Общий коэффициент рождаемости</t>
  </si>
  <si>
    <t>Общий коэффициент смертности</t>
  </si>
  <si>
    <t>Коэффициент естественного прироста</t>
  </si>
  <si>
    <t>Объем продукции сельского хозяйства в хозяйствах всех категорий</t>
  </si>
  <si>
    <t>Расходы бюджета - всего</t>
  </si>
  <si>
    <t>Бюджетная обеспеченность по расходам на 1 жителя муниципального района</t>
  </si>
  <si>
    <t>Бюджетная обеспеченность по доходам на 1 жителя муниципального района</t>
  </si>
  <si>
    <t>Доля расходов бюджета на содержание жилищно-коммунального хозяйства</t>
  </si>
  <si>
    <t>Уровень собираемости жилищно-коммунальных платежей от населения</t>
  </si>
  <si>
    <t>Число семей, получающих субсидии</t>
  </si>
  <si>
    <t>Число граждан, пользующихся льготами по оплате жилищно-коммунальных услуг</t>
  </si>
  <si>
    <t>Сумма начисленных субсидий по оплате жилищно-коммунальных услуг</t>
  </si>
  <si>
    <t>Приложение  №2</t>
  </si>
  <si>
    <t>ОСНОВНЫЕ ПОКАЗАТЕЛИ РАБОТЫ ПРОМЫШЛЕННЫХ ПРЕДПРИЯТИЙ
(крупные и средние предприятия)</t>
  </si>
  <si>
    <t>За период с 
начала года
(факт)</t>
  </si>
  <si>
    <t>Производство / экспорт основных видов промышленной продукции в натуральном выражении, в соотв.ед.изм. производственно-технического назначения:</t>
  </si>
  <si>
    <t>Среднесписочная численность работников</t>
  </si>
  <si>
    <t>Создание новых рабочих мест</t>
  </si>
  <si>
    <t>Средняя зарплата в последнем месяце квартала</t>
  </si>
  <si>
    <t>Приложение № 3</t>
  </si>
  <si>
    <t>Единица</t>
  </si>
  <si>
    <t>измерения</t>
  </si>
  <si>
    <t>за период 
с начала года</t>
  </si>
  <si>
    <t>в соответствующих  единицах</t>
  </si>
  <si>
    <t>Административный корпус 32-отряда УГПС г.Волосово.</t>
  </si>
  <si>
    <t>м2</t>
  </si>
  <si>
    <t>.515,8</t>
  </si>
  <si>
    <t>кв./тыс.кв.м</t>
  </si>
  <si>
    <t>Здание производственной базы по переработке древесины в д.Б.Сабск</t>
  </si>
  <si>
    <t>.405,8</t>
  </si>
  <si>
    <t>Подводящий газопровод  Волосово-Захонье-Рабитицы</t>
  </si>
  <si>
    <t>км</t>
  </si>
  <si>
    <t>.8,3</t>
  </si>
  <si>
    <t>Цех по расфасовке туалетной бумаги</t>
  </si>
  <si>
    <t>тыс.шт./сутки</t>
  </si>
  <si>
    <t>в том числе:
природоохранных (указать)</t>
  </si>
  <si>
    <t>в соответст-
вующих ед.</t>
  </si>
  <si>
    <t>Реконструкция водопровода г.Волосово</t>
  </si>
  <si>
    <t>км.</t>
  </si>
  <si>
    <t>общая площадь жилых домов</t>
  </si>
  <si>
    <t>школы</t>
  </si>
  <si>
    <t>ед./уч. мест</t>
  </si>
  <si>
    <t>дошкольные учреждения</t>
  </si>
  <si>
    <t>ед./мест</t>
  </si>
  <si>
    <t>больницы</t>
  </si>
  <si>
    <t>объекты социальной защиты</t>
  </si>
  <si>
    <t>Приложение № 4</t>
  </si>
  <si>
    <t>6.4.</t>
  </si>
  <si>
    <t>Отгружено товаров собственного производства, выполнено работ и услуг</t>
  </si>
  <si>
    <t xml:space="preserve">Объем работ по виду деятельности "строительство" </t>
  </si>
  <si>
    <t>федеральный бюджет</t>
  </si>
  <si>
    <t>областной бюджет</t>
  </si>
  <si>
    <t>местный бюджет</t>
  </si>
  <si>
    <t>прочие источники</t>
  </si>
  <si>
    <t xml:space="preserve">  дебиторская/ в том числе просроченная</t>
  </si>
  <si>
    <t xml:space="preserve">  кредиторская/ в том числе просроченная</t>
  </si>
  <si>
    <t>Прибыль (+,-)</t>
  </si>
  <si>
    <t>1.8.</t>
  </si>
  <si>
    <t xml:space="preserve">Миграционный прирост (убыль) </t>
  </si>
  <si>
    <t>Инвестиции в основной капитал -   всего</t>
  </si>
  <si>
    <t>Численность постоянного населения (на начало года) - всего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</si>
  <si>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</si>
  <si>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</si>
  <si>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</si>
  <si>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</si>
  <si>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</si>
  <si>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</si>
  <si>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ед./коек</t>
  </si>
  <si>
    <t>амбулаторно-поликлинические учреждения</t>
  </si>
  <si>
    <t>ед./посещений в смену</t>
  </si>
  <si>
    <t>за
соответств.
период 
предыдущего года</t>
  </si>
  <si>
    <t>Задолженность на отчетную дату:</t>
  </si>
  <si>
    <t>темп роста к соответствующему периоду предыдущего года, %</t>
  </si>
  <si>
    <t>Число родившихся, всего</t>
  </si>
  <si>
    <t xml:space="preserve">      на вновь вводимых предприятиях  </t>
  </si>
  <si>
    <t>Производство основных важнейших видов продукции в натуральном выражении (подразделы DA, DB, DC, DD  и т.д.)</t>
  </si>
  <si>
    <t xml:space="preserve"> непроизводственного назначения:</t>
  </si>
  <si>
    <t xml:space="preserve"> 5.1.</t>
  </si>
  <si>
    <t>квартир/тыс. кв. м</t>
  </si>
  <si>
    <t>в % к соотв.
периоду предыдущего года</t>
  </si>
  <si>
    <t xml:space="preserve">Среднесписочная численность работников - всего </t>
  </si>
  <si>
    <t>Уровень зарегистрированной безработицы от экономически активного населения на конец периода</t>
  </si>
  <si>
    <t>Ввод новых рабочих мест на предприятиях и организациях  - всего</t>
  </si>
  <si>
    <t>Среднемесячная номинальная начисленная заработная плата   в расчете на 1 работника - всего</t>
  </si>
  <si>
    <r>
      <t xml:space="preserve">                                      4. Сельское хозяйство 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</si>
  <si>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Объем инвестиций в основной капитал  - всего</t>
  </si>
  <si>
    <t>6.5.</t>
  </si>
  <si>
    <t>из него по видам экономической деятельности:</t>
  </si>
  <si>
    <t>руб./чел.</t>
  </si>
  <si>
    <t xml:space="preserve"> кв. м/чел</t>
  </si>
  <si>
    <t>собственные средства организаций</t>
  </si>
  <si>
    <t xml:space="preserve"> в том числе: </t>
  </si>
  <si>
    <t>Объем инвестиций в основной капитал по источникам финансирования -  всего</t>
  </si>
  <si>
    <t>10. Жилищно-коммунальное хозяйство</t>
  </si>
  <si>
    <t>Доходы от использования имущества, находящегося в государственной и муниципальной собственности</t>
  </si>
  <si>
    <t>Налоги на совокупный доход</t>
  </si>
  <si>
    <t>Охрана окружающей среды</t>
  </si>
  <si>
    <t>Налоговые доходы:</t>
  </si>
  <si>
    <t>Государственная пошлина</t>
  </si>
  <si>
    <t>Неналоговые доходы:</t>
  </si>
  <si>
    <t>чел. на 1000 насел.</t>
  </si>
  <si>
    <r>
      <t xml:space="preserve">                                   3. Промышленное производство  (</t>
    </r>
    <r>
      <rPr>
        <b/>
        <sz val="10"/>
        <rFont val="Times New Roman CYR"/>
        <family val="1"/>
        <charset val="204"/>
      </rPr>
      <t>по крупным и средним организациям)</t>
    </r>
  </si>
  <si>
    <r>
      <t xml:space="preserve">    6. Инвестиции в основной капитал  и строительство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</si>
  <si>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r>
      <t xml:space="preserve">                   7. Финансы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</si>
  <si>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Штрафы, санкции, возмещение ущерба</t>
  </si>
  <si>
    <t xml:space="preserve">                                                   (муниципальный район, городской округ, городское поселение, сельское поселение)</t>
  </si>
  <si>
    <t>из нее: по видам  экономической деятельности</t>
  </si>
  <si>
    <t>Безвозмездные поступления от других  бюджетов бюджетной системы Российской Федерации</t>
  </si>
  <si>
    <t>Сальдированный финансовый результат деятельности организаций - всего</t>
  </si>
  <si>
    <t xml:space="preserve"> - кредиторская (в т.ч. просроченная)</t>
  </si>
  <si>
    <t xml:space="preserve"> - дебиторская (в т.ч. просроченная)</t>
  </si>
  <si>
    <t>Количество семей, состоящих на учете по улучшению жилищных условий - всего</t>
  </si>
  <si>
    <t xml:space="preserve">        из них: льготные категории</t>
  </si>
  <si>
    <t>Процент компенсации населением стоимости жилищно-коммунальных услуг по установленным для населения тарифам - всего</t>
  </si>
  <si>
    <t xml:space="preserve">               из кредиторской задолженности:</t>
  </si>
  <si>
    <t xml:space="preserve">  задолженность  по оплате труда</t>
  </si>
  <si>
    <t>Налоги на прибыль, доходы</t>
  </si>
  <si>
    <t>Доходы бюджета - всего</t>
  </si>
  <si>
    <t>Задолженность и перерасчеты по отмененным налогам, сборам и иным обязательным платежам</t>
  </si>
  <si>
    <t>9. Закупки продукции для муниципальных нужд</t>
  </si>
  <si>
    <t>7.1.</t>
  </si>
  <si>
    <t>7.2.</t>
  </si>
  <si>
    <t>8.3.</t>
  </si>
  <si>
    <t>8.4.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</si>
  <si>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</si>
  <si>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</si>
  <si>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</si>
  <si>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</si>
  <si>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</si>
  <si>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</si>
  <si>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</si>
  <si>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</si>
  <si>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</si>
  <si>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 xml:space="preserve"> производственного назначения                    (с указанием мощности):</t>
  </si>
  <si>
    <t xml:space="preserve">        по платежам в бюджеты всех уровней</t>
  </si>
  <si>
    <t>Культура, кинематография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</si>
  <si>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</si>
  <si>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</si>
  <si>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</si>
  <si>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муниципальных образований</t>
  </si>
  <si>
    <t>(указать название предприятия и вид деятельности  по ОКВЭД)</t>
  </si>
  <si>
    <t xml:space="preserve">Муниципальное образование, адрес:  </t>
  </si>
  <si>
    <t>Предприятие    СПК "Осничевский"</t>
  </si>
  <si>
    <t>Глажевское сельское поселение, 187126, Лен.обл., Киришский район, п. Глажево</t>
  </si>
  <si>
    <t>зерно</t>
  </si>
  <si>
    <t>картофель</t>
  </si>
  <si>
    <t>мясо</t>
  </si>
  <si>
    <t>молоко</t>
  </si>
  <si>
    <t>тн.</t>
  </si>
  <si>
    <t>тыс.руб.</t>
  </si>
  <si>
    <t xml:space="preserve">Объект </t>
  </si>
  <si>
    <t>Главный распорядитель средств</t>
  </si>
  <si>
    <t>Наименование источника</t>
  </si>
  <si>
    <t>ИТОГО</t>
  </si>
  <si>
    <t>Доходы от продажи материальных и нематериальных активов</t>
  </si>
  <si>
    <r>
      <t xml:space="preserve">                                      2. Труд и заработная плата     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</si>
  <si>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r>
      <t xml:space="preserve">                                       5. Потребительский рынок         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</si>
  <si>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Исполнено (тыс. руб.)</t>
  </si>
  <si>
    <t>Введено2016</t>
  </si>
  <si>
    <t>0</t>
  </si>
  <si>
    <t xml:space="preserve"> - А Сельское, лесное хозяйство, охота, рыболовство и рыбоводство</t>
  </si>
  <si>
    <t xml:space="preserve"> - В Добыча полезных ископаемых</t>
  </si>
  <si>
    <t xml:space="preserve"> - С Обрабатывающие производства</t>
  </si>
  <si>
    <t xml:space="preserve"> - D Обеспечение электрической энергией, газом и паром; кондиционирование воздуха</t>
  </si>
  <si>
    <t xml:space="preserve"> - E Водоснабжение; водоотведение, организация сбора и утилизации отходов, деятельность по ликвидации загрязнений</t>
  </si>
  <si>
    <t xml:space="preserve"> - F Строительство</t>
  </si>
  <si>
    <t xml:space="preserve"> - G Торговля оптовая и розничная; ремонт автотранспортных средств и мотоциклов</t>
  </si>
  <si>
    <t xml:space="preserve"> - H Транспортировка и хранение</t>
  </si>
  <si>
    <t xml:space="preserve"> - I Деятельность гостиниц и предприятий общественного питания</t>
  </si>
  <si>
    <t xml:space="preserve"> - J Деятельность в области информации и связи</t>
  </si>
  <si>
    <t xml:space="preserve"> - K Деятельность финансовая и страховая</t>
  </si>
  <si>
    <t xml:space="preserve"> - L Деятельность по операциям с недвижимым имуществом</t>
  </si>
  <si>
    <t xml:space="preserve"> - M Деятельность профессиональная, научная и техническая</t>
  </si>
  <si>
    <t xml:space="preserve"> - N Деятельность административная и сопутствующие дополнительные услуги</t>
  </si>
  <si>
    <t xml:space="preserve"> - O Государственное управление и обеспечение военной безопасности; социальное обеспечение</t>
  </si>
  <si>
    <t xml:space="preserve"> - P Образование</t>
  </si>
  <si>
    <t xml:space="preserve"> - Q Деятельность в области здравоохранения и социальных услуг</t>
  </si>
  <si>
    <t xml:space="preserve"> -  R Деятельность в области культуры, спорта, организации досуга и развлечений</t>
  </si>
  <si>
    <t xml:space="preserve"> - S Предоставление прочих видов услуг</t>
  </si>
  <si>
    <t xml:space="preserve"> - T Деятельность домашних хозяйств как работодателей; недифференцированная деятельность частных домашних хозяйств </t>
  </si>
  <si>
    <t xml:space="preserve"> - U Деятельность экстерриториальных организаций и органов</t>
  </si>
  <si>
    <t>в том числе по видам  экономической деятельности:</t>
  </si>
  <si>
    <t>снэки</t>
  </si>
  <si>
    <t>тн</t>
  </si>
  <si>
    <t>бензин автомобильный</t>
  </si>
  <si>
    <t>тыс.тн</t>
  </si>
  <si>
    <t>топливо для реактивных двигателей</t>
  </si>
  <si>
    <t>топливо дизельное</t>
  </si>
  <si>
    <t>мазут топочный М-100</t>
  </si>
  <si>
    <t>переработка сырья</t>
  </si>
  <si>
    <t>бутылки из стекла</t>
  </si>
  <si>
    <t>плита пенополистирольная</t>
  </si>
  <si>
    <t>тыс.куб.м</t>
  </si>
  <si>
    <t>плинтус пенополистирольный</t>
  </si>
  <si>
    <t>тыс.шт.</t>
  </si>
  <si>
    <t>полистирол</t>
  </si>
  <si>
    <t>ПВХ-мембрана</t>
  </si>
  <si>
    <t>тыс.кв.м</t>
  </si>
  <si>
    <t>электроэнергия (выработка)</t>
  </si>
  <si>
    <t>млн. кВт.ч.</t>
  </si>
  <si>
    <t>теплоэнергия (отпуск с коллекторов)</t>
  </si>
  <si>
    <t>тыс.Гкал</t>
  </si>
  <si>
    <t>тыс. т</t>
  </si>
  <si>
    <t>8. Бюджет муниципального образования ( по муниципальному району - консолидированный бюджет)</t>
  </si>
  <si>
    <t>Налоги на товары (работы, услуги)</t>
  </si>
  <si>
    <t>Безвозмездные поступленя, в том числе:</t>
  </si>
  <si>
    <t>Средства массовой информации</t>
  </si>
  <si>
    <t>Закупки для муниципальных нужд за счет средств местного бюджета с осуществлением процедуры размещения муниципального заказа в соответствии с Федеральным законом от 05 апреля 2013 года № 44-ФЗ</t>
  </si>
  <si>
    <t>семей/чел.</t>
  </si>
  <si>
    <t>на территории МО Глажевское сельское поселение Киришского муниципального района Ленинградской области</t>
  </si>
  <si>
    <t xml:space="preserve">Информация о муниципальных целевых программах </t>
  </si>
  <si>
    <t>Финансирование</t>
  </si>
  <si>
    <t>Всего (тыс.руб.)</t>
  </si>
  <si>
    <t>Проведенные основные мероприятия</t>
  </si>
  <si>
    <t>Наименование программы</t>
  </si>
  <si>
    <t>Цель программы</t>
  </si>
  <si>
    <t>Муниципальная программа "Развитие физической культуры и спорта в муниципальном образовании Глажевское сельское поселение Киришского муниципального района Ленинградской области"</t>
  </si>
  <si>
    <t>Оплата труда работников культуры , начисления на з/плату , коммунальные услуги ,ИМТ на библиотечное обслуживание населения , комплектование библиотечных фондов библиотек поселения.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</si>
  <si>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муниципальном образовании  Глажевское сельское поселение Киришского муниципального района Ленинградской области"</t>
  </si>
  <si>
    <t>Разработка проектно-сметной документации по рек.нар.и внутр.эл.сетей котельной п.Глажево ,ремонт стацтонарного сооружения (вертикальная планировка очистных сооружений (иловые площадки)п.Глажево, замена питательного насоса СР 32-9-2 ДУ 65</t>
  </si>
  <si>
    <t>Муниципальная программа "Безопасность в муниципальном образовании  Глажевское сельское поселение Киришского муниципального района Ленинградской области"</t>
  </si>
  <si>
    <t>Передача части полномочий по участию в предупреждении и ликвидации последствий чрезвычайных ситуаций на территории поселения</t>
  </si>
  <si>
    <t>Муниципальная программа "Благоустройство и санитарное содержание территории  муниципального образования  Глажевское сельское поселение Киришского муниципального района Ленинградской области"</t>
  </si>
  <si>
    <t>ИМБТ на создание условий по организации ритуальных услуг по вывозу умерших граждан из внебольничных условий</t>
  </si>
  <si>
    <t>Муниципальная программа "Развитие автомобильных дорог в  муниципальном образовании  Глажевское сельское поселение Киришского муниципального района Ленинградской области"</t>
  </si>
  <si>
    <t>Муниципальная программа "Обеспечение качественным жильем граждан на территории  МО   Глажевское сельское поселение Киришского муниципального района Ленинградской области"</t>
  </si>
  <si>
    <t>Взносы на капитальный ремонт муниципального жилого фонда</t>
  </si>
  <si>
    <t>Муниципальная программа "Стимулирование экономической активности  МО   Глажевское сельское поселение Киришского муниципального района Ленинградской области"</t>
  </si>
  <si>
    <t>Муниципальная программа "Устойчивое общественное развитие в  МО   Глажевское сельское поселение Киришского муниципального района Ленинградской области"</t>
  </si>
  <si>
    <t>Муниципальная программа "Развитие частей  территории МО   Глажевское сельское поселение Киришского муниципального района Ленинградской области"</t>
  </si>
  <si>
    <t>ИТОГО по муниципальному образованию Глажевское сельское поселение</t>
  </si>
  <si>
    <t xml:space="preserve">РЕАЛИЗАЦИЯ МУНИЦИПАЛЬНЫХ ЦЕЛЕВЫХ ПРОГРАММ </t>
  </si>
  <si>
    <t>1/1</t>
  </si>
  <si>
    <t xml:space="preserve">Объем отгруженных товаров собственного производства, выполненных работ и услуг </t>
  </si>
  <si>
    <t xml:space="preserve"> муниципального образования Глажевское селькое поселение Киришского муниципального района Ленинградской области</t>
  </si>
  <si>
    <t>Начислено  жилищно-коммунальных платежей населению</t>
  </si>
  <si>
    <t>январь - март 2018 года</t>
  </si>
  <si>
    <t>ВВОД В ДЕЙСТВИЕ ОБЪЕКТОВ за январь-март2018 года</t>
  </si>
  <si>
    <t>Обеспечение функционирования общественной бани</t>
  </si>
  <si>
    <t>Организация развлекательных и спортивных мероприятий, приобретение подарочной и сувенирной продукции, приобретение спортивного инвентаря и спортивной формы, приобретение горюче-смазочных материалов</t>
  </si>
  <si>
    <t>Содержание дорог на территории поселения (чистка дорог от мусора и снега, посыпка песком)</t>
  </si>
  <si>
    <t>Адресная инвестиционная программа муниципального образования Глажевское сельское поселение Киришского муниципального района Ленинградской области на 2018 год</t>
  </si>
  <si>
    <t>Сумма на 2018 год (тыс. руб.)</t>
  </si>
  <si>
    <t>Объем запланированных средств на 2019 год.</t>
  </si>
  <si>
    <t>Муниципальная программа "Развитие культуры в муниципальном образовании  Глажевское сельское поселение Киришского муниципального района Ленинградской области"</t>
  </si>
  <si>
    <r>
      <t xml:space="preserve">Уплата членских взносов в  Ассоциацию </t>
    </r>
    <r>
      <rPr>
        <sz val="10"/>
        <color rgb="FF000000"/>
        <rFont val="Arial"/>
        <family val="2"/>
        <charset val="204"/>
      </rPr>
      <t>«Совет муниципальных образований Ленинградской области»</t>
    </r>
  </si>
  <si>
    <t>Создание благоприятных условий для проживания в сельской местности; активизация местного населения в решении вопросов местного значения.</t>
  </si>
  <si>
    <t xml:space="preserve">  за январь-июнь 2019 г.</t>
  </si>
  <si>
    <t>январь-июнь         2019 г.         отчет</t>
  </si>
  <si>
    <t>январь-июнь 2018 г. отчет</t>
  </si>
  <si>
    <t>13/43</t>
  </si>
  <si>
    <t>за январь- июнь 2019 года</t>
  </si>
  <si>
    <t>Объем выделенных средств в рамках программы за январь - июнь 2019год.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</si>
</sst>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46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 CYR"/>
      <family val="1"/>
      <charset val="204"/>
    </font>
    <font>
      <vertAlign val="superscript"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0"/>
      <color indexed="8"/>
      <name val="Times New Roman CE"/>
      <family val="1"/>
      <charset val="238"/>
    </font>
    <font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i/>
      <sz val="10"/>
      <name val="Times New Roman CYR"/>
      <charset val="204"/>
    </font>
    <font>
      <b/>
      <i/>
      <u/>
      <sz val="12"/>
      <name val="Times New Roman CYR"/>
      <charset val="204"/>
    </font>
    <font>
      <sz val="12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Arial Cyr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b/>
      <sz val="12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Arial Cyr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</cellStyleXfs>
  <cellXfs count="263">
    <xf numFmtId="0" fontId="0" fillId="0" borderId="0" xfId="0"/>
    <xf numFmtId="0" fontId="2" fillId="0" borderId="0" xfId="0" applyFont="1"/>
    <xf numFmtId="0" fontId="5" fillId="0" borderId="1" xfId="3" applyFont="1" applyFill="1" applyBorder="1" applyAlignment="1" applyProtection="1">
      <alignment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vertical="center"/>
    </xf>
    <xf numFmtId="17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 wrapText="1" inden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vertical="center"/>
    </xf>
    <xf numFmtId="49" fontId="17" fillId="0" borderId="1" xfId="0" applyNumberFormat="1" applyFont="1" applyFill="1" applyBorder="1" applyAlignment="1">
      <alignment horizontal="right"/>
    </xf>
    <xf numFmtId="0" fontId="21" fillId="0" borderId="0" xfId="0" applyFont="1" applyAlignment="1">
      <alignment vertical="top" wrapText="1"/>
    </xf>
    <xf numFmtId="0" fontId="30" fillId="0" borderId="1" xfId="0" applyFont="1" applyBorder="1" applyAlignment="1">
      <alignment horizontal="center"/>
    </xf>
    <xf numFmtId="0" fontId="22" fillId="0" borderId="0" xfId="0" applyFont="1"/>
    <xf numFmtId="0" fontId="31" fillId="0" borderId="0" xfId="0" applyFont="1"/>
    <xf numFmtId="0" fontId="16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0" fillId="0" borderId="1" xfId="0" applyFont="1" applyBorder="1"/>
    <xf numFmtId="0" fontId="31" fillId="0" borderId="1" xfId="0" applyFont="1" applyBorder="1"/>
    <xf numFmtId="4" fontId="20" fillId="0" borderId="1" xfId="0" applyNumberFormat="1" applyFont="1" applyBorder="1" applyAlignment="1">
      <alignment vertical="center"/>
    </xf>
    <xf numFmtId="0" fontId="23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2" fontId="30" fillId="0" borderId="1" xfId="0" applyNumberFormat="1" applyFont="1" applyBorder="1" applyAlignment="1">
      <alignment horizontal="center"/>
    </xf>
    <xf numFmtId="165" fontId="30" fillId="0" borderId="1" xfId="0" applyNumberFormat="1" applyFont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5" fontId="2" fillId="0" borderId="4" xfId="0" applyNumberFormat="1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166" fontId="2" fillId="0" borderId="5" xfId="0" applyNumberFormat="1" applyFont="1" applyFill="1" applyBorder="1"/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 vertical="top"/>
    </xf>
    <xf numFmtId="2" fontId="2" fillId="0" borderId="0" xfId="0" applyNumberFormat="1" applyFont="1" applyFill="1"/>
    <xf numFmtId="166" fontId="2" fillId="0" borderId="1" xfId="0" applyNumberFormat="1" applyFont="1" applyFill="1" applyBorder="1"/>
    <xf numFmtId="0" fontId="2" fillId="0" borderId="8" xfId="0" applyFont="1" applyFill="1" applyBorder="1"/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66" fontId="2" fillId="0" borderId="6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/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/>
    <xf numFmtId="0" fontId="2" fillId="0" borderId="2" xfId="0" applyFont="1" applyFill="1" applyBorder="1"/>
    <xf numFmtId="166" fontId="2" fillId="0" borderId="2" xfId="0" applyNumberFormat="1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/>
    <xf numFmtId="166" fontId="2" fillId="0" borderId="11" xfId="0" applyNumberFormat="1" applyFont="1" applyFill="1" applyBorder="1"/>
    <xf numFmtId="0" fontId="28" fillId="0" borderId="0" xfId="0" applyFont="1" applyFill="1"/>
    <xf numFmtId="0" fontId="2" fillId="0" borderId="6" xfId="0" applyFont="1" applyFill="1" applyBorder="1" applyAlignment="1">
      <alignment horizontal="left" vertical="center" wrapText="1"/>
    </xf>
    <xf numFmtId="165" fontId="2" fillId="0" borderId="12" xfId="0" applyNumberFormat="1" applyFont="1" applyFill="1" applyBorder="1"/>
    <xf numFmtId="166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3" xfId="0" applyFont="1" applyFill="1" applyBorder="1"/>
    <xf numFmtId="0" fontId="2" fillId="0" borderId="1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wrapText="1"/>
    </xf>
    <xf numFmtId="0" fontId="2" fillId="0" borderId="16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6" xfId="6" applyNumberFormat="1" applyFont="1" applyFill="1" applyBorder="1"/>
    <xf numFmtId="3" fontId="2" fillId="0" borderId="4" xfId="0" applyNumberFormat="1" applyFont="1" applyFill="1" applyBorder="1"/>
    <xf numFmtId="166" fontId="2" fillId="0" borderId="0" xfId="0" applyNumberFormat="1" applyFont="1" applyFill="1"/>
    <xf numFmtId="3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NumberFormat="1"/>
    <xf numFmtId="0" fontId="35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40" fillId="2" borderId="9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/>
    </xf>
    <xf numFmtId="0" fontId="43" fillId="2" borderId="1" xfId="0" applyFont="1" applyFill="1" applyBorder="1"/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5" fillId="0" borderId="2" xfId="3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center"/>
    </xf>
    <xf numFmtId="0" fontId="2" fillId="0" borderId="0" xfId="0" applyFont="1" applyFill="1" applyBorder="1"/>
    <xf numFmtId="16" fontId="2" fillId="0" borderId="3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16" fontId="2" fillId="0" borderId="15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 applyProtection="1">
      <alignment horizontal="left" vertical="center" wrapText="1"/>
    </xf>
    <xf numFmtId="4" fontId="33" fillId="0" borderId="1" xfId="0" applyNumberFormat="1" applyFont="1" applyFill="1" applyBorder="1" applyAlignment="1">
      <alignment horizontal="right" wrapText="1"/>
    </xf>
    <xf numFmtId="0" fontId="28" fillId="0" borderId="6" xfId="0" applyFont="1" applyFill="1" applyBorder="1" applyAlignment="1">
      <alignment wrapText="1"/>
    </xf>
    <xf numFmtId="166" fontId="34" fillId="0" borderId="6" xfId="0" applyNumberFormat="1" applyFont="1" applyFill="1" applyBorder="1"/>
    <xf numFmtId="166" fontId="34" fillId="0" borderId="1" xfId="0" applyNumberFormat="1" applyFont="1" applyFill="1" applyBorder="1"/>
    <xf numFmtId="0" fontId="28" fillId="0" borderId="1" xfId="0" applyFont="1" applyFill="1" applyBorder="1" applyAlignment="1">
      <alignment wrapText="1"/>
    </xf>
    <xf numFmtId="0" fontId="2" fillId="0" borderId="21" xfId="0" applyFont="1" applyFill="1" applyBorder="1"/>
    <xf numFmtId="0" fontId="10" fillId="0" borderId="2" xfId="5" applyFont="1" applyFill="1" applyBorder="1" applyAlignment="1" applyProtection="1">
      <alignment wrapText="1"/>
    </xf>
    <xf numFmtId="0" fontId="10" fillId="0" borderId="1" xfId="4" applyFont="1" applyFill="1" applyBorder="1" applyAlignment="1" applyProtection="1">
      <alignment wrapText="1"/>
    </xf>
    <xf numFmtId="0" fontId="10" fillId="0" borderId="1" xfId="5" applyFont="1" applyFill="1" applyBorder="1" applyAlignment="1" applyProtection="1">
      <alignment wrapText="1"/>
    </xf>
    <xf numFmtId="0" fontId="28" fillId="0" borderId="0" xfId="0" applyFont="1" applyFill="1" applyBorder="1"/>
    <xf numFmtId="4" fontId="34" fillId="0" borderId="1" xfId="0" applyNumberFormat="1" applyFont="1" applyFill="1" applyBorder="1"/>
    <xf numFmtId="0" fontId="8" fillId="0" borderId="1" xfId="5" applyFont="1" applyFill="1" applyBorder="1" applyAlignment="1" applyProtection="1">
      <alignment horizontal="left" wrapText="1"/>
    </xf>
    <xf numFmtId="0" fontId="8" fillId="0" borderId="1" xfId="5" applyFont="1" applyFill="1" applyBorder="1" applyAlignment="1" applyProtection="1">
      <alignment wrapText="1"/>
    </xf>
    <xf numFmtId="2" fontId="2" fillId="0" borderId="1" xfId="0" applyNumberFormat="1" applyFont="1" applyFill="1" applyBorder="1"/>
    <xf numFmtId="0" fontId="8" fillId="0" borderId="1" xfId="5" applyFont="1" applyFill="1" applyBorder="1" applyAlignment="1" applyProtection="1">
      <alignment horizontal="left" vertical="center" wrapText="1"/>
    </xf>
    <xf numFmtId="0" fontId="8" fillId="0" borderId="1" xfId="4" applyFont="1" applyFill="1" applyBorder="1" applyAlignment="1" applyProtection="1">
      <alignment wrapText="1"/>
    </xf>
    <xf numFmtId="0" fontId="2" fillId="0" borderId="2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wrapText="1"/>
    </xf>
    <xf numFmtId="2" fontId="2" fillId="0" borderId="5" xfId="0" applyNumberFormat="1" applyFont="1" applyFill="1" applyBorder="1"/>
    <xf numFmtId="0" fontId="28" fillId="0" borderId="23" xfId="0" applyFont="1" applyFill="1" applyBorder="1" applyAlignment="1">
      <alignment horizontal="center" vertical="top"/>
    </xf>
    <xf numFmtId="0" fontId="29" fillId="0" borderId="24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2" fillId="0" borderId="19" xfId="0" applyFont="1" applyFill="1" applyBorder="1"/>
    <xf numFmtId="49" fontId="2" fillId="0" borderId="1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/>
    <xf numFmtId="4" fontId="2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2" fontId="42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justify"/>
    </xf>
    <xf numFmtId="0" fontId="44" fillId="0" borderId="1" xfId="0" applyFont="1" applyBorder="1" applyAlignment="1">
      <alignment wrapText="1"/>
    </xf>
    <xf numFmtId="3" fontId="2" fillId="0" borderId="2" xfId="0" applyNumberFormat="1" applyFont="1" applyFill="1" applyBorder="1" applyAlignment="1">
      <alignment horizontal="center"/>
    </xf>
    <xf numFmtId="2" fontId="35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/>
    </xf>
    <xf numFmtId="165" fontId="2" fillId="0" borderId="25" xfId="0" applyNumberFormat="1" applyFont="1" applyFill="1" applyBorder="1" applyAlignment="1">
      <alignment horizontal="center"/>
    </xf>
    <xf numFmtId="4" fontId="2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top"/>
    </xf>
    <xf numFmtId="0" fontId="12" fillId="0" borderId="30" xfId="0" applyFont="1" applyFill="1" applyBorder="1" applyAlignment="1">
      <alignment horizontal="left"/>
    </xf>
    <xf numFmtId="0" fontId="12" fillId="0" borderId="27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center" vertical="top"/>
    </xf>
    <xf numFmtId="0" fontId="0" fillId="0" borderId="7" xfId="0" applyFill="1" applyBorder="1" applyAlignment="1">
      <alignment horizontal="center"/>
    </xf>
    <xf numFmtId="0" fontId="9" fillId="0" borderId="9" xfId="0" applyFont="1" applyFill="1" applyBorder="1" applyAlignment="1">
      <alignment horizontal="left" wrapText="1"/>
    </xf>
    <xf numFmtId="0" fontId="9" fillId="0" borderId="27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 wrapText="1"/>
    </xf>
    <xf numFmtId="3" fontId="12" fillId="0" borderId="9" xfId="0" applyNumberFormat="1" applyFont="1" applyFill="1" applyBorder="1" applyAlignment="1">
      <alignment horizontal="left" wrapText="1"/>
    </xf>
    <xf numFmtId="3" fontId="12" fillId="0" borderId="27" xfId="0" applyNumberFormat="1" applyFont="1" applyFill="1" applyBorder="1" applyAlignment="1">
      <alignment horizontal="left" wrapText="1"/>
    </xf>
    <xf numFmtId="3" fontId="12" fillId="0" borderId="8" xfId="0" applyNumberFormat="1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29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/>
    </xf>
    <xf numFmtId="0" fontId="12" fillId="0" borderId="9" xfId="0" applyFont="1" applyFill="1" applyBorder="1" applyAlignment="1">
      <alignment horizontal="left" wrapText="1"/>
    </xf>
    <xf numFmtId="0" fontId="12" fillId="0" borderId="27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justify"/>
    </xf>
    <xf numFmtId="0" fontId="12" fillId="0" borderId="27" xfId="0" applyFont="1" applyFill="1" applyBorder="1" applyAlignment="1">
      <alignment horizontal="left" vertical="justify"/>
    </xf>
    <xf numFmtId="0" fontId="12" fillId="0" borderId="8" xfId="0" applyFont="1" applyFill="1" applyBorder="1" applyAlignment="1">
      <alignment horizontal="left" vertical="justify"/>
    </xf>
    <xf numFmtId="0" fontId="13" fillId="0" borderId="0" xfId="0" applyFont="1" applyFill="1" applyAlignment="1">
      <alignment horizontal="right" vertical="center"/>
    </xf>
    <xf numFmtId="0" fontId="7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top"/>
    </xf>
    <xf numFmtId="0" fontId="32" fillId="3" borderId="0" xfId="0" applyFont="1" applyFill="1" applyAlignment="1">
      <alignment horizontal="center"/>
    </xf>
    <xf numFmtId="0" fontId="27" fillId="0" borderId="12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/>
    <xf numFmtId="0" fontId="3" fillId="0" borderId="37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6" fillId="0" borderId="15" xfId="0" applyNumberFormat="1" applyFont="1" applyFill="1" applyBorder="1" applyAlignment="1"/>
    <xf numFmtId="0" fontId="18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6" fillId="0" borderId="3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0" fillId="0" borderId="0" xfId="0" applyFont="1" applyAlignment="1">
      <alignment horizontal="center" vertical="top" wrapText="1"/>
    </xf>
    <xf numFmtId="0" fontId="16" fillId="0" borderId="0" xfId="1" applyFont="1" applyAlignment="1">
      <alignment horizontal="center" vertical="center" wrapText="1"/>
    </xf>
    <xf numFmtId="0" fontId="23" fillId="0" borderId="0" xfId="0" applyFont="1" applyAlignment="1">
      <alignment horizontal="center" vertical="top" wrapText="1"/>
    </xf>
    <xf numFmtId="0" fontId="37" fillId="2" borderId="0" xfId="0" applyFont="1" applyFill="1" applyAlignment="1">
      <alignment horizontal="center"/>
    </xf>
    <xf numFmtId="0" fontId="35" fillId="0" borderId="40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/>
    </xf>
    <xf numFmtId="0" fontId="39" fillId="0" borderId="29" xfId="0" applyFont="1" applyBorder="1" applyAlignment="1">
      <alignment horizontal="center"/>
    </xf>
    <xf numFmtId="0" fontId="35" fillId="0" borderId="18" xfId="0" applyFont="1" applyBorder="1" applyAlignment="1">
      <alignment horizontal="center" vertical="center" wrapText="1"/>
    </xf>
    <xf numFmtId="0" fontId="35" fillId="0" borderId="43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8" fillId="4" borderId="32" xfId="0" applyFont="1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_4 Трудовые ресурсы" xfId="3"/>
    <cellStyle name="Обычный_6 Расходы" xfId="4"/>
    <cellStyle name="Обычный_6_1 Доходы" xfId="5"/>
    <cellStyle name="Финансовый" xfId="6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9"/>
  <sheetViews>
    <sheetView tabSelected="1" topLeftCell="A191" zoomScaleNormal="100" workbookViewId="0">
      <selection activeCell="B116" sqref="B116:F116"/>
    </sheetView>
  </sheetViews>
  <sheetFormatPr defaultColWidth="8.85546875" defaultRowHeight="12.75"/>
  <cols>
    <col min="1" max="1" width="4.5703125" style="116" customWidth="1"/>
    <col min="2" max="2" width="39.140625" style="37" customWidth="1"/>
    <col min="3" max="3" width="10" style="116" customWidth="1"/>
    <col min="4" max="4" width="13" style="111" customWidth="1"/>
    <col min="5" max="5" width="12.85546875" style="111" customWidth="1"/>
    <col min="6" max="6" width="12" style="37" customWidth="1"/>
    <col min="7" max="7" width="9.140625" style="1" bestFit="1" customWidth="1"/>
    <col min="8" max="8" width="10" style="1" bestFit="1" customWidth="1"/>
    <col min="9" max="9" width="9" style="1" bestFit="1" customWidth="1"/>
    <col min="10" max="16384" width="8.85546875" style="1"/>
  </cols>
  <sheetData>
    <row r="1" spans="1:8" ht="13.7" customHeight="1">
      <c r="A1" s="223" t="s">
        <v>80</v>
      </c>
      <c r="B1" s="223"/>
      <c r="C1" s="223"/>
      <c r="D1" s="223"/>
      <c r="E1" s="223"/>
      <c r="F1" s="223"/>
    </row>
    <row r="2" spans="1:8" s="37" customFormat="1" ht="21" customHeight="1">
      <c r="A2" s="224" t="s">
        <v>48</v>
      </c>
      <c r="B2" s="224"/>
      <c r="C2" s="224"/>
      <c r="D2" s="224"/>
      <c r="E2" s="224"/>
      <c r="F2" s="224"/>
    </row>
    <row r="3" spans="1:8" s="37" customFormat="1" ht="39.75" customHeight="1">
      <c r="A3" s="225" t="s">
        <v>323</v>
      </c>
      <c r="B3" s="225"/>
      <c r="C3" s="225"/>
      <c r="D3" s="225"/>
      <c r="E3" s="225"/>
      <c r="F3" s="225"/>
    </row>
    <row r="4" spans="1:8" s="37" customFormat="1" ht="13.7" customHeight="1">
      <c r="A4" s="226" t="s">
        <v>194</v>
      </c>
      <c r="B4" s="226"/>
      <c r="C4" s="226"/>
      <c r="D4" s="226"/>
      <c r="E4" s="226"/>
      <c r="F4" s="226"/>
    </row>
    <row r="5" spans="1:8" s="37" customFormat="1" ht="17.45" customHeight="1" thickBot="1">
      <c r="A5" s="227" t="s">
        <v>336</v>
      </c>
      <c r="B5" s="227"/>
      <c r="C5" s="227"/>
      <c r="D5" s="227"/>
      <c r="E5" s="227"/>
      <c r="F5" s="227"/>
    </row>
    <row r="6" spans="1:8" s="37" customFormat="1" ht="41.25" customHeight="1">
      <c r="A6" s="232" t="s">
        <v>0</v>
      </c>
      <c r="B6" s="234" t="s">
        <v>1</v>
      </c>
      <c r="C6" s="236" t="s">
        <v>81</v>
      </c>
      <c r="D6" s="238" t="s">
        <v>337</v>
      </c>
      <c r="E6" s="238" t="s">
        <v>338</v>
      </c>
      <c r="F6" s="228" t="s">
        <v>161</v>
      </c>
    </row>
    <row r="7" spans="1:8" s="37" customFormat="1" ht="23.25" customHeight="1" thickBot="1">
      <c r="A7" s="233"/>
      <c r="B7" s="235"/>
      <c r="C7" s="237"/>
      <c r="D7" s="239"/>
      <c r="E7" s="239"/>
      <c r="F7" s="229"/>
    </row>
    <row r="8" spans="1:8" s="37" customFormat="1" ht="15" customHeight="1" thickBot="1">
      <c r="A8" s="188" t="s">
        <v>82</v>
      </c>
      <c r="B8" s="189"/>
      <c r="C8" s="189"/>
      <c r="D8" s="230"/>
      <c r="E8" s="230"/>
      <c r="F8" s="231"/>
    </row>
    <row r="9" spans="1:8" s="37" customFormat="1" ht="25.5">
      <c r="A9" s="132" t="s">
        <v>2</v>
      </c>
      <c r="B9" s="59" t="s">
        <v>149</v>
      </c>
      <c r="C9" s="60" t="s">
        <v>3</v>
      </c>
      <c r="D9" s="69">
        <v>2810</v>
      </c>
      <c r="E9" s="69">
        <v>2827</v>
      </c>
      <c r="F9" s="63">
        <f>D9/E9*100</f>
        <v>99.398655818889281</v>
      </c>
      <c r="H9" s="133"/>
    </row>
    <row r="10" spans="1:8" s="37" customFormat="1">
      <c r="A10" s="61" t="s">
        <v>4</v>
      </c>
      <c r="B10" s="62" t="s">
        <v>162</v>
      </c>
      <c r="C10" s="39" t="s">
        <v>3</v>
      </c>
      <c r="D10" s="64">
        <v>11</v>
      </c>
      <c r="E10" s="64">
        <v>12</v>
      </c>
      <c r="F10" s="63">
        <f t="shared" ref="F10:F16" si="0">D10/E10*100</f>
        <v>91.666666666666657</v>
      </c>
    </row>
    <row r="11" spans="1:8" s="37" customFormat="1">
      <c r="A11" s="61" t="s">
        <v>5</v>
      </c>
      <c r="B11" s="62" t="s">
        <v>83</v>
      </c>
      <c r="C11" s="39" t="s">
        <v>3</v>
      </c>
      <c r="D11" s="64">
        <v>29</v>
      </c>
      <c r="E11" s="64">
        <v>31</v>
      </c>
      <c r="F11" s="63">
        <f t="shared" si="0"/>
        <v>93.548387096774192</v>
      </c>
    </row>
    <row r="12" spans="1:8" s="37" customFormat="1">
      <c r="A12" s="61" t="s">
        <v>56</v>
      </c>
      <c r="B12" s="62" t="s">
        <v>147</v>
      </c>
      <c r="C12" s="39" t="s">
        <v>3</v>
      </c>
      <c r="D12" s="64">
        <v>6</v>
      </c>
      <c r="E12" s="64">
        <f>E10-E11</f>
        <v>-19</v>
      </c>
      <c r="F12" s="63">
        <f t="shared" si="0"/>
        <v>-31.578947368421051</v>
      </c>
    </row>
    <row r="13" spans="1:8" s="37" customFormat="1" ht="24" customHeight="1">
      <c r="A13" s="134" t="s">
        <v>74</v>
      </c>
      <c r="B13" s="62" t="s">
        <v>89</v>
      </c>
      <c r="C13" s="135" t="s">
        <v>189</v>
      </c>
      <c r="D13" s="72">
        <f>D10/D9*1000</f>
        <v>3.9145907473309611</v>
      </c>
      <c r="E13" s="72">
        <f>E10/E9*1000</f>
        <v>4.2447824548991866</v>
      </c>
      <c r="F13" s="63">
        <f>D13/E13*100</f>
        <v>92.221233689205221</v>
      </c>
    </row>
    <row r="14" spans="1:8" s="37" customFormat="1" ht="24.75" customHeight="1">
      <c r="A14" s="132" t="s">
        <v>73</v>
      </c>
      <c r="B14" s="136" t="s">
        <v>90</v>
      </c>
      <c r="C14" s="135" t="s">
        <v>189</v>
      </c>
      <c r="D14" s="72">
        <f>D11/D9*1000</f>
        <v>10.320284697508896</v>
      </c>
      <c r="E14" s="72">
        <f>E11/E9*1000</f>
        <v>10.965688008489565</v>
      </c>
      <c r="F14" s="63">
        <f>D14/E14*100</f>
        <v>94.114338193089182</v>
      </c>
    </row>
    <row r="15" spans="1:8" s="37" customFormat="1" ht="24">
      <c r="A15" s="134" t="s">
        <v>75</v>
      </c>
      <c r="B15" s="62" t="s">
        <v>91</v>
      </c>
      <c r="C15" s="135" t="s">
        <v>189</v>
      </c>
      <c r="D15" s="72">
        <f>D13-D14</f>
        <v>-6.4056939501779349</v>
      </c>
      <c r="E15" s="72">
        <f>E13-E14</f>
        <v>-6.7209055535903781</v>
      </c>
      <c r="F15" s="63">
        <f>D15/E15*100</f>
        <v>95.309983142910653</v>
      </c>
    </row>
    <row r="16" spans="1:8" s="37" customFormat="1" ht="23.25" customHeight="1" thickBot="1">
      <c r="A16" s="137" t="s">
        <v>146</v>
      </c>
      <c r="B16" s="65" t="s">
        <v>76</v>
      </c>
      <c r="C16" s="135" t="s">
        <v>189</v>
      </c>
      <c r="D16" s="66">
        <f>D12/D9*1000</f>
        <v>2.1352313167259789</v>
      </c>
      <c r="E16" s="66">
        <f>E12/E9*1000</f>
        <v>-6.7209055535903781</v>
      </c>
      <c r="F16" s="63">
        <f t="shared" si="0"/>
        <v>-31.769994380970225</v>
      </c>
    </row>
    <row r="17" spans="1:6" s="37" customFormat="1" ht="15" customHeight="1" thickBot="1">
      <c r="A17" s="188" t="s">
        <v>244</v>
      </c>
      <c r="B17" s="189"/>
      <c r="C17" s="189"/>
      <c r="D17" s="189"/>
      <c r="E17" s="189"/>
      <c r="F17" s="190"/>
    </row>
    <row r="18" spans="1:6" s="37" customFormat="1" ht="25.5">
      <c r="A18" s="191" t="s">
        <v>49</v>
      </c>
      <c r="B18" s="67" t="s">
        <v>169</v>
      </c>
      <c r="C18" s="68" t="s">
        <v>3</v>
      </c>
      <c r="D18" s="79">
        <v>325.3</v>
      </c>
      <c r="E18" s="79">
        <v>270.8</v>
      </c>
      <c r="F18" s="63">
        <f>D18/E18*100</f>
        <v>120.12555391432791</v>
      </c>
    </row>
    <row r="19" spans="1:6" s="37" customFormat="1" ht="11.25" customHeight="1">
      <c r="A19" s="192"/>
      <c r="B19" s="214" t="s">
        <v>195</v>
      </c>
      <c r="C19" s="215"/>
      <c r="D19" s="215"/>
      <c r="E19" s="215"/>
      <c r="F19" s="216"/>
    </row>
    <row r="20" spans="1:6" s="37" customFormat="1" ht="27" customHeight="1">
      <c r="A20" s="192"/>
      <c r="B20" s="130" t="s">
        <v>249</v>
      </c>
      <c r="C20" s="60" t="s">
        <v>3</v>
      </c>
      <c r="D20" s="64">
        <v>0</v>
      </c>
      <c r="E20" s="64">
        <v>0</v>
      </c>
      <c r="F20" s="63"/>
    </row>
    <row r="21" spans="1:6" s="37" customFormat="1" hidden="1">
      <c r="A21" s="192"/>
      <c r="B21" s="138" t="s">
        <v>250</v>
      </c>
      <c r="C21" s="39" t="s">
        <v>3</v>
      </c>
      <c r="D21" s="64"/>
      <c r="E21" s="64"/>
      <c r="F21" s="63"/>
    </row>
    <row r="22" spans="1:6" s="37" customFormat="1" hidden="1">
      <c r="A22" s="192"/>
      <c r="B22" s="138" t="s">
        <v>251</v>
      </c>
      <c r="C22" s="39" t="s">
        <v>3</v>
      </c>
      <c r="D22" s="64"/>
      <c r="E22" s="64"/>
      <c r="F22" s="63"/>
    </row>
    <row r="23" spans="1:6" s="37" customFormat="1" ht="24" hidden="1" customHeight="1">
      <c r="A23" s="192"/>
      <c r="B23" s="138" t="s">
        <v>252</v>
      </c>
      <c r="C23" s="39" t="s">
        <v>3</v>
      </c>
      <c r="D23" s="64"/>
      <c r="E23" s="64"/>
      <c r="F23" s="63"/>
    </row>
    <row r="24" spans="1:6" s="37" customFormat="1" ht="0.75" hidden="1" customHeight="1">
      <c r="A24" s="192"/>
      <c r="B24" s="138" t="s">
        <v>253</v>
      </c>
      <c r="C24" s="39" t="s">
        <v>3</v>
      </c>
      <c r="D24" s="64"/>
      <c r="E24" s="64"/>
      <c r="F24" s="63"/>
    </row>
    <row r="25" spans="1:6" s="37" customFormat="1" hidden="1">
      <c r="A25" s="192"/>
      <c r="B25" s="138" t="s">
        <v>254</v>
      </c>
      <c r="C25" s="39" t="s">
        <v>3</v>
      </c>
      <c r="D25" s="64"/>
      <c r="E25" s="64"/>
      <c r="F25" s="63"/>
    </row>
    <row r="26" spans="1:6" s="37" customFormat="1" ht="24.75" customHeight="1">
      <c r="A26" s="192"/>
      <c r="B26" s="138" t="s">
        <v>255</v>
      </c>
      <c r="C26" s="39" t="s">
        <v>3</v>
      </c>
      <c r="D26" s="72">
        <v>38.299999999999997</v>
      </c>
      <c r="E26" s="72">
        <v>38.299999999999997</v>
      </c>
      <c r="F26" s="63">
        <f>D26/E26*100</f>
        <v>100</v>
      </c>
    </row>
    <row r="27" spans="1:6" s="37" customFormat="1" hidden="1">
      <c r="A27" s="192"/>
      <c r="B27" s="138" t="s">
        <v>256</v>
      </c>
      <c r="C27" s="39" t="s">
        <v>3</v>
      </c>
      <c r="D27" s="64"/>
      <c r="E27" s="64"/>
      <c r="F27" s="63"/>
    </row>
    <row r="28" spans="1:6" s="37" customFormat="1" ht="25.5" hidden="1">
      <c r="A28" s="192"/>
      <c r="B28" s="138" t="s">
        <v>257</v>
      </c>
      <c r="C28" s="39" t="s">
        <v>3</v>
      </c>
      <c r="D28" s="64"/>
      <c r="E28" s="64"/>
      <c r="F28" s="63"/>
    </row>
    <row r="29" spans="1:6" s="37" customFormat="1" ht="25.5" hidden="1">
      <c r="A29" s="192"/>
      <c r="B29" s="138" t="s">
        <v>258</v>
      </c>
      <c r="C29" s="39" t="s">
        <v>3</v>
      </c>
      <c r="D29" s="64"/>
      <c r="E29" s="64"/>
      <c r="F29" s="63"/>
    </row>
    <row r="30" spans="1:6" s="37" customFormat="1" hidden="1">
      <c r="A30" s="192"/>
      <c r="B30" s="138" t="s">
        <v>259</v>
      </c>
      <c r="C30" s="39"/>
      <c r="D30" s="64"/>
      <c r="E30" s="64"/>
      <c r="F30" s="63"/>
    </row>
    <row r="31" spans="1:6" s="37" customFormat="1" ht="17.25" hidden="1" customHeight="1">
      <c r="A31" s="192"/>
      <c r="B31" s="138" t="s">
        <v>260</v>
      </c>
      <c r="C31" s="39" t="s">
        <v>3</v>
      </c>
      <c r="D31" s="64"/>
      <c r="E31" s="64"/>
      <c r="F31" s="63"/>
    </row>
    <row r="32" spans="1:6" s="37" customFormat="1" ht="25.5" hidden="1">
      <c r="A32" s="192"/>
      <c r="B32" s="138" t="s">
        <v>261</v>
      </c>
      <c r="C32" s="39" t="s">
        <v>3</v>
      </c>
      <c r="D32" s="64"/>
      <c r="E32" s="64"/>
      <c r="F32" s="63"/>
    </row>
    <row r="33" spans="1:7" s="37" customFormat="1" ht="25.5" hidden="1">
      <c r="A33" s="192"/>
      <c r="B33" s="138" t="s">
        <v>262</v>
      </c>
      <c r="C33" s="39" t="s">
        <v>3</v>
      </c>
      <c r="D33" s="64"/>
      <c r="E33" s="64"/>
      <c r="F33" s="63"/>
    </row>
    <row r="34" spans="1:7" s="37" customFormat="1" ht="38.25" hidden="1">
      <c r="A34" s="192"/>
      <c r="B34" s="138" t="s">
        <v>263</v>
      </c>
      <c r="C34" s="39" t="s">
        <v>3</v>
      </c>
      <c r="D34" s="64"/>
      <c r="E34" s="64"/>
      <c r="F34" s="63"/>
    </row>
    <row r="35" spans="1:7" s="37" customFormat="1">
      <c r="A35" s="192"/>
      <c r="B35" s="138" t="s">
        <v>264</v>
      </c>
      <c r="C35" s="39" t="s">
        <v>3</v>
      </c>
      <c r="D35" s="76"/>
      <c r="E35" s="76"/>
      <c r="F35" s="63"/>
    </row>
    <row r="36" spans="1:7" s="37" customFormat="1" ht="25.5">
      <c r="A36" s="192"/>
      <c r="B36" s="138" t="s">
        <v>265</v>
      </c>
      <c r="C36" s="39" t="s">
        <v>3</v>
      </c>
      <c r="D36" s="72">
        <v>61</v>
      </c>
      <c r="E36" s="72">
        <v>27.8</v>
      </c>
      <c r="F36" s="63">
        <f>D36/E36*100</f>
        <v>219.42446043165469</v>
      </c>
    </row>
    <row r="37" spans="1:7" s="37" customFormat="1" ht="25.5">
      <c r="A37" s="192"/>
      <c r="B37" s="138" t="s">
        <v>266</v>
      </c>
      <c r="C37" s="39" t="s">
        <v>3</v>
      </c>
      <c r="D37" s="64">
        <v>0</v>
      </c>
      <c r="E37" s="64">
        <v>0</v>
      </c>
      <c r="F37" s="63"/>
    </row>
    <row r="38" spans="1:7" s="37" customFormat="1">
      <c r="A38" s="192"/>
      <c r="B38" s="138" t="s">
        <v>267</v>
      </c>
      <c r="C38" s="39" t="s">
        <v>3</v>
      </c>
      <c r="D38" s="72">
        <v>93.6</v>
      </c>
      <c r="E38" s="72">
        <v>60.6</v>
      </c>
      <c r="F38" s="63">
        <f>D38/E38*100</f>
        <v>154.45544554455444</v>
      </c>
    </row>
    <row r="39" spans="1:7" s="37" customFormat="1" ht="38.25" hidden="1">
      <c r="A39" s="192"/>
      <c r="B39" s="138" t="s">
        <v>268</v>
      </c>
      <c r="C39" s="39" t="s">
        <v>3</v>
      </c>
      <c r="D39" s="64"/>
      <c r="E39" s="64"/>
      <c r="F39" s="63"/>
    </row>
    <row r="40" spans="1:7" s="37" customFormat="1" ht="27.75" hidden="1" customHeight="1">
      <c r="A40" s="193"/>
      <c r="B40" s="138" t="s">
        <v>269</v>
      </c>
      <c r="C40" s="39" t="s">
        <v>3</v>
      </c>
      <c r="D40" s="64"/>
      <c r="E40" s="64"/>
      <c r="F40" s="63" t="e">
        <f>#N/A</f>
        <v>#N/A</v>
      </c>
    </row>
    <row r="41" spans="1:7" s="37" customFormat="1" ht="24.75" customHeight="1">
      <c r="A41" s="61" t="s">
        <v>57</v>
      </c>
      <c r="B41" s="65" t="s">
        <v>170</v>
      </c>
      <c r="C41" s="39" t="s">
        <v>47</v>
      </c>
      <c r="D41" s="76">
        <v>0.89</v>
      </c>
      <c r="E41" s="76">
        <v>0.32</v>
      </c>
      <c r="F41" s="63">
        <f>D41/E41*100</f>
        <v>278.125</v>
      </c>
      <c r="G41" s="71"/>
    </row>
    <row r="42" spans="1:7" s="37" customFormat="1" ht="25.5">
      <c r="A42" s="197" t="s">
        <v>55</v>
      </c>
      <c r="B42" s="62" t="s">
        <v>171</v>
      </c>
      <c r="C42" s="39" t="s">
        <v>46</v>
      </c>
      <c r="D42" s="64"/>
      <c r="E42" s="64"/>
      <c r="F42" s="63"/>
    </row>
    <row r="43" spans="1:7" s="37" customFormat="1">
      <c r="A43" s="192"/>
      <c r="B43" s="214" t="s">
        <v>180</v>
      </c>
      <c r="C43" s="215"/>
      <c r="D43" s="215"/>
      <c r="E43" s="215"/>
      <c r="F43" s="216"/>
    </row>
    <row r="44" spans="1:7" s="37" customFormat="1">
      <c r="A44" s="192"/>
      <c r="B44" s="62" t="s">
        <v>50</v>
      </c>
      <c r="C44" s="39" t="s">
        <v>46</v>
      </c>
      <c r="D44" s="72"/>
      <c r="E44" s="72"/>
      <c r="F44" s="73"/>
    </row>
    <row r="45" spans="1:7" s="37" customFormat="1">
      <c r="A45" s="192"/>
      <c r="B45" s="62" t="s">
        <v>163</v>
      </c>
      <c r="C45" s="39" t="s">
        <v>46</v>
      </c>
      <c r="D45" s="72"/>
      <c r="E45" s="72"/>
      <c r="F45" s="73"/>
    </row>
    <row r="46" spans="1:7" s="37" customFormat="1" ht="25.5" hidden="1">
      <c r="A46" s="192"/>
      <c r="B46" s="62" t="s">
        <v>229</v>
      </c>
      <c r="C46" s="74"/>
      <c r="D46" s="72"/>
      <c r="E46" s="72"/>
      <c r="F46" s="73"/>
    </row>
    <row r="47" spans="1:7" s="37" customFormat="1" hidden="1">
      <c r="A47" s="192"/>
      <c r="B47" s="220" t="s">
        <v>87</v>
      </c>
      <c r="C47" s="221"/>
      <c r="D47" s="221"/>
      <c r="E47" s="221"/>
      <c r="F47" s="222"/>
    </row>
    <row r="48" spans="1:7" s="37" customFormat="1" hidden="1">
      <c r="A48" s="192"/>
      <c r="B48" s="2" t="s">
        <v>24</v>
      </c>
      <c r="C48" s="39" t="s">
        <v>46</v>
      </c>
      <c r="D48" s="72"/>
      <c r="E48" s="72"/>
      <c r="F48" s="73"/>
    </row>
    <row r="49" spans="1:6" s="37" customFormat="1" hidden="1">
      <c r="A49" s="192"/>
      <c r="B49" s="2" t="s">
        <v>25</v>
      </c>
      <c r="C49" s="39" t="s">
        <v>46</v>
      </c>
      <c r="D49" s="72"/>
      <c r="E49" s="72"/>
      <c r="F49" s="73"/>
    </row>
    <row r="50" spans="1:6" s="37" customFormat="1" hidden="1">
      <c r="A50" s="192"/>
      <c r="B50" s="2" t="s">
        <v>19</v>
      </c>
      <c r="C50" s="39" t="s">
        <v>46</v>
      </c>
      <c r="D50" s="72"/>
      <c r="E50" s="72"/>
      <c r="F50" s="73"/>
    </row>
    <row r="51" spans="1:6" s="37" customFormat="1" ht="12.75" hidden="1" customHeight="1">
      <c r="A51" s="192"/>
      <c r="B51" s="2" t="s">
        <v>26</v>
      </c>
      <c r="C51" s="39" t="s">
        <v>46</v>
      </c>
      <c r="D51" s="72"/>
      <c r="E51" s="72"/>
      <c r="F51" s="73"/>
    </row>
    <row r="52" spans="1:6" s="37" customFormat="1" hidden="1">
      <c r="A52" s="192"/>
      <c r="B52" s="2" t="s">
        <v>18</v>
      </c>
      <c r="C52" s="39" t="s">
        <v>46</v>
      </c>
      <c r="D52" s="72"/>
      <c r="E52" s="72"/>
      <c r="F52" s="73"/>
    </row>
    <row r="53" spans="1:6" s="37" customFormat="1" ht="36" hidden="1" customHeight="1">
      <c r="A53" s="192"/>
      <c r="B53" s="2" t="s">
        <v>27</v>
      </c>
      <c r="C53" s="39" t="s">
        <v>46</v>
      </c>
      <c r="D53" s="72"/>
      <c r="E53" s="72"/>
      <c r="F53" s="73"/>
    </row>
    <row r="54" spans="1:6" s="37" customFormat="1" ht="11.25" hidden="1" customHeight="1">
      <c r="A54" s="192"/>
      <c r="B54" s="2" t="s">
        <v>28</v>
      </c>
      <c r="C54" s="39" t="s">
        <v>46</v>
      </c>
      <c r="D54" s="72"/>
      <c r="E54" s="72"/>
      <c r="F54" s="73"/>
    </row>
    <row r="55" spans="1:6" s="37" customFormat="1" hidden="1">
      <c r="A55" s="192"/>
      <c r="B55" s="2" t="s">
        <v>23</v>
      </c>
      <c r="C55" s="39" t="s">
        <v>46</v>
      </c>
      <c r="D55" s="72"/>
      <c r="E55" s="72"/>
      <c r="F55" s="73"/>
    </row>
    <row r="56" spans="1:6" s="37" customFormat="1" ht="25.5" hidden="1">
      <c r="A56" s="192"/>
      <c r="B56" s="2" t="s">
        <v>29</v>
      </c>
      <c r="C56" s="39" t="s">
        <v>46</v>
      </c>
      <c r="D56" s="72"/>
      <c r="E56" s="72"/>
      <c r="F56" s="73"/>
    </row>
    <row r="57" spans="1:6" s="37" customFormat="1" ht="25.5" hidden="1">
      <c r="A57" s="192"/>
      <c r="B57" s="2" t="s">
        <v>30</v>
      </c>
      <c r="C57" s="39" t="s">
        <v>46</v>
      </c>
      <c r="D57" s="72"/>
      <c r="E57" s="72"/>
      <c r="F57" s="73"/>
    </row>
    <row r="58" spans="1:6" s="37" customFormat="1" ht="24" hidden="1" customHeight="1">
      <c r="A58" s="193"/>
      <c r="B58" s="2" t="s">
        <v>31</v>
      </c>
      <c r="C58" s="39" t="s">
        <v>46</v>
      </c>
      <c r="D58" s="72"/>
      <c r="E58" s="72"/>
      <c r="F58" s="73"/>
    </row>
    <row r="59" spans="1:6" s="37" customFormat="1" ht="38.25">
      <c r="A59" s="197" t="s">
        <v>58</v>
      </c>
      <c r="B59" s="62" t="s">
        <v>172</v>
      </c>
      <c r="C59" s="75" t="s">
        <v>16</v>
      </c>
      <c r="D59" s="76">
        <v>39940.6</v>
      </c>
      <c r="E59" s="76">
        <v>35415</v>
      </c>
      <c r="F59" s="63">
        <f>D59/E59*100</f>
        <v>112.77876605957925</v>
      </c>
    </row>
    <row r="60" spans="1:6" s="37" customFormat="1">
      <c r="A60" s="192"/>
      <c r="B60" s="214" t="s">
        <v>270</v>
      </c>
      <c r="C60" s="215"/>
      <c r="D60" s="215"/>
      <c r="E60" s="215"/>
      <c r="F60" s="216"/>
    </row>
    <row r="61" spans="1:6" s="37" customFormat="1" ht="25.5">
      <c r="A61" s="192"/>
      <c r="B61" s="130" t="s">
        <v>249</v>
      </c>
      <c r="C61" s="75" t="s">
        <v>16</v>
      </c>
      <c r="D61" s="76">
        <v>0</v>
      </c>
      <c r="E61" s="76"/>
      <c r="F61" s="63">
        <v>0</v>
      </c>
    </row>
    <row r="62" spans="1:6" s="37" customFormat="1" ht="0.75" customHeight="1">
      <c r="A62" s="192"/>
      <c r="B62" s="138" t="s">
        <v>250</v>
      </c>
      <c r="C62" s="75" t="s">
        <v>16</v>
      </c>
      <c r="D62" s="76"/>
      <c r="E62" s="76"/>
      <c r="F62" s="63"/>
    </row>
    <row r="63" spans="1:6" s="37" customFormat="1" hidden="1">
      <c r="A63" s="192"/>
      <c r="B63" s="138" t="s">
        <v>251</v>
      </c>
      <c r="C63" s="75" t="s">
        <v>16</v>
      </c>
      <c r="D63" s="76"/>
      <c r="E63" s="76"/>
      <c r="F63" s="63"/>
    </row>
    <row r="64" spans="1:6" s="37" customFormat="1" ht="12.75" hidden="1" customHeight="1">
      <c r="A64" s="192"/>
      <c r="B64" s="138" t="s">
        <v>252</v>
      </c>
      <c r="C64" s="75" t="s">
        <v>16</v>
      </c>
      <c r="D64" s="76"/>
      <c r="E64" s="76"/>
      <c r="F64" s="63"/>
    </row>
    <row r="65" spans="1:6" s="37" customFormat="1" ht="31.5" hidden="1" customHeight="1">
      <c r="A65" s="192"/>
      <c r="B65" s="138" t="s">
        <v>253</v>
      </c>
      <c r="C65" s="75" t="s">
        <v>16</v>
      </c>
      <c r="D65" s="76"/>
      <c r="E65" s="76"/>
      <c r="F65" s="63"/>
    </row>
    <row r="66" spans="1:6" s="37" customFormat="1" ht="12.75" hidden="1" customHeight="1">
      <c r="A66" s="192"/>
      <c r="B66" s="138" t="s">
        <v>254</v>
      </c>
      <c r="C66" s="75" t="s">
        <v>16</v>
      </c>
      <c r="D66" s="76"/>
      <c r="E66" s="76"/>
      <c r="F66" s="63"/>
    </row>
    <row r="67" spans="1:6" s="37" customFormat="1" ht="24" customHeight="1">
      <c r="A67" s="192"/>
      <c r="B67" s="138" t="s">
        <v>255</v>
      </c>
      <c r="C67" s="75" t="s">
        <v>16</v>
      </c>
      <c r="D67" s="76">
        <v>0</v>
      </c>
      <c r="E67" s="76"/>
      <c r="F67" s="63">
        <v>0</v>
      </c>
    </row>
    <row r="68" spans="1:6" s="37" customFormat="1" hidden="1">
      <c r="A68" s="192"/>
      <c r="B68" s="138" t="s">
        <v>256</v>
      </c>
      <c r="C68" s="75" t="s">
        <v>16</v>
      </c>
      <c r="D68" s="76"/>
      <c r="E68" s="76"/>
      <c r="F68" s="63"/>
    </row>
    <row r="69" spans="1:6" s="37" customFormat="1" ht="25.5" hidden="1">
      <c r="A69" s="192"/>
      <c r="B69" s="138" t="s">
        <v>257</v>
      </c>
      <c r="C69" s="75" t="s">
        <v>16</v>
      </c>
      <c r="D69" s="76"/>
      <c r="E69" s="76"/>
      <c r="F69" s="63"/>
    </row>
    <row r="70" spans="1:6" s="37" customFormat="1" ht="25.5" hidden="1">
      <c r="A70" s="192"/>
      <c r="B70" s="138" t="s">
        <v>258</v>
      </c>
      <c r="C70" s="75" t="s">
        <v>16</v>
      </c>
      <c r="D70" s="76"/>
      <c r="E70" s="76"/>
      <c r="F70" s="63"/>
    </row>
    <row r="71" spans="1:6" s="37" customFormat="1" hidden="1">
      <c r="A71" s="192"/>
      <c r="B71" s="138" t="s">
        <v>259</v>
      </c>
      <c r="C71" s="75" t="s">
        <v>16</v>
      </c>
      <c r="D71" s="76"/>
      <c r="E71" s="76"/>
      <c r="F71" s="63"/>
    </row>
    <row r="72" spans="1:6" s="37" customFormat="1" ht="18" hidden="1" customHeight="1">
      <c r="A72" s="192"/>
      <c r="B72" s="138" t="s">
        <v>260</v>
      </c>
      <c r="C72" s="75" t="s">
        <v>16</v>
      </c>
      <c r="D72" s="76"/>
      <c r="E72" s="76"/>
      <c r="F72" s="63"/>
    </row>
    <row r="73" spans="1:6" s="37" customFormat="1" ht="18" hidden="1" customHeight="1">
      <c r="A73" s="192"/>
      <c r="B73" s="138" t="s">
        <v>261</v>
      </c>
      <c r="C73" s="75"/>
      <c r="D73" s="76"/>
      <c r="E73" s="76"/>
      <c r="F73" s="63"/>
    </row>
    <row r="74" spans="1:6" s="37" customFormat="1" ht="26.25" hidden="1" customHeight="1">
      <c r="A74" s="192"/>
      <c r="B74" s="138" t="s">
        <v>262</v>
      </c>
      <c r="C74" s="75"/>
      <c r="D74" s="76"/>
      <c r="E74" s="76"/>
      <c r="F74" s="63"/>
    </row>
    <row r="75" spans="1:6" s="37" customFormat="1" ht="38.25" hidden="1">
      <c r="A75" s="192"/>
      <c r="B75" s="138" t="s">
        <v>263</v>
      </c>
      <c r="C75" s="75"/>
      <c r="D75" s="76"/>
      <c r="E75" s="76"/>
      <c r="F75" s="63"/>
    </row>
    <row r="76" spans="1:6" s="37" customFormat="1">
      <c r="A76" s="192"/>
      <c r="B76" s="138" t="s">
        <v>264</v>
      </c>
      <c r="C76" s="75"/>
      <c r="D76" s="76">
        <v>26847.82</v>
      </c>
      <c r="E76" s="76">
        <v>24737.75</v>
      </c>
      <c r="F76" s="63">
        <f>D76/E76*100</f>
        <v>108.52975715253004</v>
      </c>
    </row>
    <row r="77" spans="1:6" s="37" customFormat="1" ht="25.5">
      <c r="A77" s="192"/>
      <c r="B77" s="138" t="s">
        <v>265</v>
      </c>
      <c r="C77" s="75"/>
      <c r="D77" s="76">
        <v>34797</v>
      </c>
      <c r="E77" s="76">
        <v>86367</v>
      </c>
      <c r="F77" s="63">
        <f>D77/E77*100</f>
        <v>40.289693980339713</v>
      </c>
    </row>
    <row r="78" spans="1:6" s="37" customFormat="1" ht="25.5">
      <c r="A78" s="192"/>
      <c r="B78" s="138" t="s">
        <v>266</v>
      </c>
      <c r="C78" s="75"/>
      <c r="D78" s="76">
        <v>0</v>
      </c>
      <c r="E78" s="76">
        <v>0</v>
      </c>
      <c r="F78" s="63">
        <v>0</v>
      </c>
    </row>
    <row r="79" spans="1:6" s="37" customFormat="1">
      <c r="A79" s="192"/>
      <c r="B79" s="138" t="s">
        <v>267</v>
      </c>
      <c r="C79" s="75"/>
      <c r="D79" s="76">
        <v>19840</v>
      </c>
      <c r="E79" s="76">
        <v>17836</v>
      </c>
      <c r="F79" s="63">
        <f>D79/E79*100</f>
        <v>111.23570307243777</v>
      </c>
    </row>
    <row r="80" spans="1:6" s="37" customFormat="1" ht="38.25">
      <c r="A80" s="192"/>
      <c r="B80" s="138" t="s">
        <v>268</v>
      </c>
      <c r="C80" s="75"/>
      <c r="D80" s="76"/>
      <c r="E80" s="76"/>
      <c r="F80" s="63"/>
    </row>
    <row r="81" spans="1:6" s="37" customFormat="1" ht="33" customHeight="1" thickBot="1">
      <c r="A81" s="192"/>
      <c r="B81" s="138" t="s">
        <v>269</v>
      </c>
      <c r="C81" s="75"/>
      <c r="D81" s="76"/>
      <c r="E81" s="76"/>
      <c r="F81" s="63"/>
    </row>
    <row r="82" spans="1:6" s="37" customFormat="1" ht="15.75" customHeight="1" thickBot="1">
      <c r="A82" s="188" t="s">
        <v>190</v>
      </c>
      <c r="B82" s="189"/>
      <c r="C82" s="189"/>
      <c r="D82" s="189"/>
      <c r="E82" s="189"/>
      <c r="F82" s="190"/>
    </row>
    <row r="83" spans="1:6" s="37" customFormat="1" ht="68.25" customHeight="1" thickBot="1">
      <c r="A83" s="77" t="s">
        <v>51</v>
      </c>
      <c r="B83" s="67" t="s">
        <v>322</v>
      </c>
      <c r="C83" s="78" t="s">
        <v>59</v>
      </c>
      <c r="D83" s="79">
        <v>39516.6</v>
      </c>
      <c r="E83" s="79">
        <v>109414.1</v>
      </c>
      <c r="F83" s="63">
        <f>D83/E83*100</f>
        <v>36.116551705858747</v>
      </c>
    </row>
    <row r="84" spans="1:6" s="37" customFormat="1" ht="9" hidden="1" customHeight="1" thickBot="1">
      <c r="A84" s="39" t="s">
        <v>60</v>
      </c>
      <c r="B84" s="80" t="s">
        <v>164</v>
      </c>
      <c r="C84" s="39"/>
      <c r="D84" s="72"/>
      <c r="E84" s="72"/>
      <c r="F84" s="63" t="e">
        <f t="shared" ref="F84:F97" si="1">D84*100/E84</f>
        <v>#DIV/0!</v>
      </c>
    </row>
    <row r="85" spans="1:6" s="37" customFormat="1" ht="13.5" hidden="1" thickBot="1">
      <c r="A85" s="39"/>
      <c r="B85" s="81" t="s">
        <v>271</v>
      </c>
      <c r="C85" s="39" t="s">
        <v>272</v>
      </c>
      <c r="D85" s="38"/>
      <c r="E85" s="38"/>
      <c r="F85" s="63" t="e">
        <f t="shared" si="1"/>
        <v>#DIV/0!</v>
      </c>
    </row>
    <row r="86" spans="1:6" s="37" customFormat="1" ht="13.5" hidden="1" thickBot="1">
      <c r="A86" s="39"/>
      <c r="B86" s="80" t="s">
        <v>273</v>
      </c>
      <c r="C86" s="39" t="s">
        <v>274</v>
      </c>
      <c r="D86" s="38"/>
      <c r="E86" s="38"/>
      <c r="F86" s="63" t="e">
        <f t="shared" si="1"/>
        <v>#DIV/0!</v>
      </c>
    </row>
    <row r="87" spans="1:6" s="37" customFormat="1" ht="13.5" hidden="1" thickBot="1">
      <c r="A87" s="39"/>
      <c r="B87" s="80" t="s">
        <v>275</v>
      </c>
      <c r="C87" s="39" t="s">
        <v>274</v>
      </c>
      <c r="D87" s="82"/>
      <c r="E87" s="38"/>
      <c r="F87" s="63" t="e">
        <f t="shared" si="1"/>
        <v>#DIV/0!</v>
      </c>
    </row>
    <row r="88" spans="1:6" s="37" customFormat="1" ht="13.5" hidden="1" thickBot="1">
      <c r="A88" s="39"/>
      <c r="B88" s="80" t="s">
        <v>276</v>
      </c>
      <c r="C88" s="39" t="s">
        <v>274</v>
      </c>
      <c r="D88" s="38"/>
      <c r="E88" s="38"/>
      <c r="F88" s="63" t="e">
        <f t="shared" si="1"/>
        <v>#DIV/0!</v>
      </c>
    </row>
    <row r="89" spans="1:6" s="37" customFormat="1" ht="13.5" hidden="1" thickBot="1">
      <c r="A89" s="39"/>
      <c r="B89" s="80" t="s">
        <v>277</v>
      </c>
      <c r="C89" s="39" t="s">
        <v>274</v>
      </c>
      <c r="D89" s="38"/>
      <c r="E89" s="38"/>
      <c r="F89" s="63" t="e">
        <f t="shared" si="1"/>
        <v>#DIV/0!</v>
      </c>
    </row>
    <row r="90" spans="1:6" s="37" customFormat="1" ht="13.5" hidden="1" thickBot="1">
      <c r="A90" s="39"/>
      <c r="B90" s="83" t="s">
        <v>278</v>
      </c>
      <c r="C90" s="84" t="s">
        <v>274</v>
      </c>
      <c r="D90" s="38"/>
      <c r="E90" s="38"/>
      <c r="F90" s="63" t="e">
        <f t="shared" si="1"/>
        <v>#DIV/0!</v>
      </c>
    </row>
    <row r="91" spans="1:6" s="37" customFormat="1" ht="13.5" hidden="1" thickBot="1">
      <c r="A91" s="39"/>
      <c r="B91" s="80" t="s">
        <v>279</v>
      </c>
      <c r="C91" s="39" t="s">
        <v>272</v>
      </c>
      <c r="D91" s="38"/>
      <c r="E91" s="38"/>
      <c r="F91" s="63" t="e">
        <f t="shared" si="1"/>
        <v>#DIV/0!</v>
      </c>
    </row>
    <row r="92" spans="1:6" s="37" customFormat="1" ht="13.5" hidden="1" thickBot="1">
      <c r="A92" s="39"/>
      <c r="B92" s="80" t="s">
        <v>280</v>
      </c>
      <c r="C92" s="39" t="s">
        <v>281</v>
      </c>
      <c r="D92" s="82"/>
      <c r="E92" s="38"/>
      <c r="F92" s="63" t="e">
        <f t="shared" si="1"/>
        <v>#DIV/0!</v>
      </c>
    </row>
    <row r="93" spans="1:6" s="37" customFormat="1" ht="13.5" hidden="1" thickBot="1">
      <c r="A93" s="39"/>
      <c r="B93" s="85" t="s">
        <v>282</v>
      </c>
      <c r="C93" s="39" t="s">
        <v>283</v>
      </c>
      <c r="D93" s="86"/>
      <c r="E93" s="38"/>
      <c r="F93" s="63" t="e">
        <f t="shared" si="1"/>
        <v>#DIV/0!</v>
      </c>
    </row>
    <row r="94" spans="1:6" s="37" customFormat="1" ht="13.5" hidden="1" thickBot="1">
      <c r="A94" s="39"/>
      <c r="B94" s="85" t="s">
        <v>284</v>
      </c>
      <c r="C94" s="39" t="s">
        <v>272</v>
      </c>
      <c r="D94" s="86"/>
      <c r="E94" s="87"/>
      <c r="F94" s="63" t="e">
        <f t="shared" si="1"/>
        <v>#DIV/0!</v>
      </c>
    </row>
    <row r="95" spans="1:6" s="37" customFormat="1" ht="13.5" hidden="1" thickBot="1">
      <c r="A95" s="39"/>
      <c r="B95" s="85" t="s">
        <v>285</v>
      </c>
      <c r="C95" s="39" t="s">
        <v>286</v>
      </c>
      <c r="D95" s="86"/>
      <c r="E95" s="87"/>
      <c r="F95" s="63" t="e">
        <f t="shared" si="1"/>
        <v>#DIV/0!</v>
      </c>
    </row>
    <row r="96" spans="1:6" s="37" customFormat="1" ht="13.5" hidden="1" customHeight="1" thickBot="1">
      <c r="A96" s="39"/>
      <c r="B96" s="85" t="s">
        <v>287</v>
      </c>
      <c r="C96" s="60" t="s">
        <v>288</v>
      </c>
      <c r="D96" s="88"/>
      <c r="E96" s="88"/>
      <c r="F96" s="63" t="e">
        <f t="shared" si="1"/>
        <v>#DIV/0!</v>
      </c>
    </row>
    <row r="97" spans="1:9" s="37" customFormat="1" ht="13.5" hidden="1" customHeight="1" thickBot="1">
      <c r="A97" s="89"/>
      <c r="B97" s="90" t="s">
        <v>289</v>
      </c>
      <c r="C97" s="89" t="s">
        <v>290</v>
      </c>
      <c r="D97" s="91"/>
      <c r="E97" s="91"/>
      <c r="F97" s="63" t="e">
        <f t="shared" si="1"/>
        <v>#DIV/0!</v>
      </c>
    </row>
    <row r="98" spans="1:9" s="92" customFormat="1" ht="14.25" customHeight="1" thickBot="1">
      <c r="A98" s="188" t="s">
        <v>173</v>
      </c>
      <c r="B98" s="189"/>
      <c r="C98" s="189"/>
      <c r="D98" s="189"/>
      <c r="E98" s="189"/>
      <c r="F98" s="190"/>
    </row>
    <row r="99" spans="1:9" s="37" customFormat="1" ht="26.25" customHeight="1">
      <c r="A99" s="191" t="s">
        <v>61</v>
      </c>
      <c r="B99" s="93" t="s">
        <v>92</v>
      </c>
      <c r="C99" s="78" t="s">
        <v>59</v>
      </c>
      <c r="D99" s="79"/>
      <c r="E99" s="79"/>
      <c r="F99" s="94"/>
    </row>
    <row r="100" spans="1:9" s="37" customFormat="1">
      <c r="A100" s="192"/>
      <c r="B100" s="194" t="s">
        <v>85</v>
      </c>
      <c r="C100" s="195"/>
      <c r="D100" s="195"/>
      <c r="E100" s="195"/>
      <c r="F100" s="196"/>
    </row>
    <row r="101" spans="1:9" s="37" customFormat="1">
      <c r="A101" s="192"/>
      <c r="B101" s="81" t="s">
        <v>6</v>
      </c>
      <c r="C101" s="75" t="s">
        <v>59</v>
      </c>
      <c r="D101" s="72"/>
      <c r="E101" s="72"/>
      <c r="F101" s="73"/>
    </row>
    <row r="102" spans="1:9" s="37" customFormat="1">
      <c r="A102" s="193"/>
      <c r="B102" s="81" t="s">
        <v>7</v>
      </c>
      <c r="C102" s="75" t="s">
        <v>59</v>
      </c>
      <c r="D102" s="72"/>
      <c r="E102" s="72"/>
      <c r="F102" s="73"/>
    </row>
    <row r="103" spans="1:9" s="37" customFormat="1" ht="25.5" customHeight="1">
      <c r="A103" s="192" t="s">
        <v>62</v>
      </c>
      <c r="B103" s="85" t="s">
        <v>8</v>
      </c>
      <c r="C103" s="85"/>
      <c r="D103" s="95"/>
      <c r="E103" s="95"/>
      <c r="F103" s="96"/>
    </row>
    <row r="104" spans="1:9" s="37" customFormat="1" ht="12.2" customHeight="1">
      <c r="A104" s="192"/>
      <c r="B104" s="38" t="s">
        <v>9</v>
      </c>
      <c r="C104" s="39" t="s">
        <v>86</v>
      </c>
      <c r="D104" s="72"/>
      <c r="E104" s="72"/>
      <c r="F104" s="63"/>
    </row>
    <row r="105" spans="1:9" s="37" customFormat="1">
      <c r="A105" s="192"/>
      <c r="B105" s="38" t="s">
        <v>10</v>
      </c>
      <c r="C105" s="39" t="s">
        <v>86</v>
      </c>
      <c r="D105" s="72"/>
      <c r="E105" s="72"/>
      <c r="F105" s="63"/>
    </row>
    <row r="106" spans="1:9" s="37" customFormat="1" ht="12.2" customHeight="1">
      <c r="A106" s="192"/>
      <c r="B106" s="38" t="s">
        <v>14</v>
      </c>
      <c r="C106" s="39" t="s">
        <v>86</v>
      </c>
      <c r="D106" s="72"/>
      <c r="E106" s="72"/>
      <c r="F106" s="63"/>
    </row>
    <row r="107" spans="1:9" s="37" customFormat="1" ht="11.25" customHeight="1">
      <c r="A107" s="192"/>
      <c r="B107" s="38" t="s">
        <v>13</v>
      </c>
      <c r="C107" s="39" t="s">
        <v>86</v>
      </c>
      <c r="D107" s="72"/>
      <c r="E107" s="72"/>
      <c r="F107" s="63"/>
    </row>
    <row r="108" spans="1:9" s="37" customFormat="1" ht="10.5" customHeight="1">
      <c r="A108" s="192"/>
      <c r="B108" s="38" t="s">
        <v>11</v>
      </c>
      <c r="C108" s="39" t="s">
        <v>291</v>
      </c>
      <c r="D108" s="76"/>
      <c r="E108" s="72"/>
      <c r="F108" s="63"/>
    </row>
    <row r="109" spans="1:9" s="37" customFormat="1" ht="13.5" customHeight="1" thickBot="1">
      <c r="A109" s="192"/>
      <c r="B109" s="90" t="s">
        <v>12</v>
      </c>
      <c r="C109" s="89" t="s">
        <v>15</v>
      </c>
      <c r="D109" s="91"/>
      <c r="E109" s="91"/>
      <c r="F109" s="97"/>
    </row>
    <row r="110" spans="1:9" s="37" customFormat="1" ht="15.75" customHeight="1" thickBot="1">
      <c r="A110" s="188" t="s">
        <v>245</v>
      </c>
      <c r="B110" s="189"/>
      <c r="C110" s="189"/>
      <c r="D110" s="189"/>
      <c r="E110" s="189"/>
      <c r="F110" s="190"/>
    </row>
    <row r="111" spans="1:9" s="37" customFormat="1">
      <c r="A111" s="77" t="s">
        <v>166</v>
      </c>
      <c r="B111" s="98" t="s">
        <v>65</v>
      </c>
      <c r="C111" s="99" t="s">
        <v>17</v>
      </c>
      <c r="D111" s="139">
        <v>512158</v>
      </c>
      <c r="E111" s="139">
        <v>109414</v>
      </c>
      <c r="F111" s="63">
        <f>D111/E111*100</f>
        <v>468.09183468294736</v>
      </c>
      <c r="G111" s="100"/>
      <c r="H111" s="100"/>
      <c r="I111" s="100"/>
    </row>
    <row r="112" spans="1:9" s="37" customFormat="1">
      <c r="A112" s="61" t="s">
        <v>52</v>
      </c>
      <c r="B112" s="65" t="s">
        <v>66</v>
      </c>
      <c r="C112" s="75" t="s">
        <v>17</v>
      </c>
      <c r="D112" s="139">
        <v>0</v>
      </c>
      <c r="E112" s="139">
        <v>0</v>
      </c>
      <c r="F112" s="63">
        <v>0</v>
      </c>
      <c r="G112" s="100"/>
      <c r="H112" s="100"/>
      <c r="I112" s="100"/>
    </row>
    <row r="113" spans="1:9" s="37" customFormat="1" ht="13.5" thickBot="1">
      <c r="A113" s="101" t="s">
        <v>64</v>
      </c>
      <c r="B113" s="102" t="s">
        <v>67</v>
      </c>
      <c r="C113" s="103" t="s">
        <v>17</v>
      </c>
      <c r="D113" s="139">
        <v>0</v>
      </c>
      <c r="E113" s="139">
        <v>0</v>
      </c>
      <c r="F113" s="63">
        <v>0</v>
      </c>
      <c r="G113" s="100"/>
      <c r="H113" s="100"/>
      <c r="I113" s="100"/>
    </row>
    <row r="114" spans="1:9" s="37" customFormat="1" ht="15.75" customHeight="1" thickBot="1">
      <c r="A114" s="188" t="s">
        <v>191</v>
      </c>
      <c r="B114" s="189"/>
      <c r="C114" s="189"/>
      <c r="D114" s="189"/>
      <c r="E114" s="189"/>
      <c r="F114" s="190"/>
    </row>
    <row r="115" spans="1:9" s="37" customFormat="1" ht="25.5">
      <c r="A115" s="191" t="s">
        <v>53</v>
      </c>
      <c r="B115" s="59" t="s">
        <v>174</v>
      </c>
      <c r="C115" s="104" t="s">
        <v>63</v>
      </c>
      <c r="D115" s="79">
        <v>11195</v>
      </c>
      <c r="E115" s="79">
        <v>4346</v>
      </c>
      <c r="F115" s="63">
        <f>D115/E115*100</f>
        <v>257.59318913943855</v>
      </c>
    </row>
    <row r="116" spans="1:9" s="37" customFormat="1">
      <c r="A116" s="192"/>
      <c r="B116" s="214" t="s">
        <v>87</v>
      </c>
      <c r="C116" s="215"/>
      <c r="D116" s="215"/>
      <c r="E116" s="215"/>
      <c r="F116" s="216"/>
    </row>
    <row r="117" spans="1:9" s="37" customFormat="1" ht="25.5">
      <c r="A117" s="192"/>
      <c r="B117" s="130" t="s">
        <v>249</v>
      </c>
      <c r="C117" s="75" t="s">
        <v>17</v>
      </c>
      <c r="D117" s="72"/>
      <c r="E117" s="72"/>
      <c r="F117" s="63"/>
    </row>
    <row r="118" spans="1:9" s="37" customFormat="1">
      <c r="A118" s="192"/>
      <c r="B118" s="138" t="s">
        <v>250</v>
      </c>
      <c r="C118" s="75" t="s">
        <v>17</v>
      </c>
      <c r="D118" s="72"/>
      <c r="E118" s="72"/>
      <c r="F118" s="63"/>
    </row>
    <row r="119" spans="1:9" s="37" customFormat="1">
      <c r="A119" s="192"/>
      <c r="B119" s="138" t="s">
        <v>251</v>
      </c>
      <c r="C119" s="75" t="s">
        <v>17</v>
      </c>
      <c r="D119" s="72"/>
      <c r="E119" s="72"/>
      <c r="F119" s="63"/>
    </row>
    <row r="120" spans="1:9" s="37" customFormat="1" ht="27.75" customHeight="1">
      <c r="A120" s="192"/>
      <c r="B120" s="138" t="s">
        <v>252</v>
      </c>
      <c r="C120" s="75" t="s">
        <v>17</v>
      </c>
      <c r="D120" s="72"/>
      <c r="E120" s="72"/>
      <c r="F120" s="63"/>
    </row>
    <row r="121" spans="1:9" s="37" customFormat="1" ht="30" customHeight="1">
      <c r="A121" s="192"/>
      <c r="B121" s="138" t="s">
        <v>253</v>
      </c>
      <c r="C121" s="75" t="s">
        <v>17</v>
      </c>
      <c r="D121" s="72"/>
      <c r="E121" s="72"/>
      <c r="F121" s="63"/>
    </row>
    <row r="122" spans="1:9" s="37" customFormat="1" ht="16.5" customHeight="1">
      <c r="A122" s="192"/>
      <c r="B122" s="138" t="s">
        <v>254</v>
      </c>
      <c r="C122" s="75" t="s">
        <v>17</v>
      </c>
      <c r="D122" s="72"/>
      <c r="E122" s="72"/>
      <c r="F122" s="63"/>
    </row>
    <row r="123" spans="1:9" s="37" customFormat="1" ht="25.5">
      <c r="A123" s="192"/>
      <c r="B123" s="138" t="s">
        <v>255</v>
      </c>
      <c r="C123" s="75" t="s">
        <v>17</v>
      </c>
      <c r="D123" s="72"/>
      <c r="E123" s="72"/>
      <c r="F123" s="63"/>
    </row>
    <row r="124" spans="1:9" s="37" customFormat="1">
      <c r="A124" s="192"/>
      <c r="B124" s="138" t="s">
        <v>256</v>
      </c>
      <c r="C124" s="75" t="s">
        <v>17</v>
      </c>
      <c r="D124" s="72"/>
      <c r="E124" s="72"/>
      <c r="F124" s="63"/>
    </row>
    <row r="125" spans="1:9" s="37" customFormat="1" ht="25.5">
      <c r="A125" s="192"/>
      <c r="B125" s="138" t="s">
        <v>257</v>
      </c>
      <c r="C125" s="75" t="s">
        <v>17</v>
      </c>
      <c r="D125" s="72"/>
      <c r="E125" s="72"/>
      <c r="F125" s="63"/>
    </row>
    <row r="126" spans="1:9" s="37" customFormat="1" ht="25.5">
      <c r="A126" s="192"/>
      <c r="B126" s="138" t="s">
        <v>258</v>
      </c>
      <c r="C126" s="75" t="s">
        <v>17</v>
      </c>
      <c r="D126" s="72"/>
      <c r="E126" s="72"/>
      <c r="F126" s="63"/>
    </row>
    <row r="127" spans="1:9" s="37" customFormat="1">
      <c r="A127" s="192"/>
      <c r="B127" s="138" t="s">
        <v>259</v>
      </c>
      <c r="C127" s="75" t="s">
        <v>17</v>
      </c>
      <c r="D127" s="72"/>
      <c r="E127" s="72"/>
      <c r="F127" s="63"/>
    </row>
    <row r="128" spans="1:9" s="37" customFormat="1" ht="15.75" customHeight="1">
      <c r="A128" s="192"/>
      <c r="B128" s="138" t="s">
        <v>260</v>
      </c>
      <c r="C128" s="75" t="s">
        <v>17</v>
      </c>
      <c r="D128" s="72"/>
      <c r="E128" s="72"/>
      <c r="F128" s="63"/>
    </row>
    <row r="129" spans="1:6" s="37" customFormat="1" ht="18.75" customHeight="1">
      <c r="A129" s="192"/>
      <c r="B129" s="138" t="s">
        <v>261</v>
      </c>
      <c r="C129" s="75" t="s">
        <v>17</v>
      </c>
      <c r="D129" s="72"/>
      <c r="E129" s="72"/>
      <c r="F129" s="63"/>
    </row>
    <row r="130" spans="1:6" s="37" customFormat="1" ht="25.5">
      <c r="A130" s="192"/>
      <c r="B130" s="138" t="s">
        <v>262</v>
      </c>
      <c r="C130" s="75" t="s">
        <v>17</v>
      </c>
      <c r="D130" s="72"/>
      <c r="E130" s="72"/>
      <c r="F130" s="63"/>
    </row>
    <row r="131" spans="1:6" s="37" customFormat="1" ht="38.25">
      <c r="A131" s="192"/>
      <c r="B131" s="138" t="s">
        <v>263</v>
      </c>
      <c r="C131" s="75" t="s">
        <v>17</v>
      </c>
      <c r="D131" s="72"/>
      <c r="E131" s="72"/>
      <c r="F131" s="63"/>
    </row>
    <row r="132" spans="1:6" s="37" customFormat="1">
      <c r="A132" s="192"/>
      <c r="B132" s="138" t="s">
        <v>264</v>
      </c>
      <c r="C132" s="75" t="s">
        <v>17</v>
      </c>
      <c r="D132" s="72"/>
      <c r="E132" s="72"/>
      <c r="F132" s="63"/>
    </row>
    <row r="133" spans="1:6" s="37" customFormat="1" ht="25.5">
      <c r="A133" s="192"/>
      <c r="B133" s="138" t="s">
        <v>265</v>
      </c>
      <c r="C133" s="75" t="s">
        <v>17</v>
      </c>
      <c r="D133" s="72"/>
      <c r="E133" s="72"/>
      <c r="F133" s="63"/>
    </row>
    <row r="134" spans="1:6" s="37" customFormat="1" ht="25.5">
      <c r="A134" s="192"/>
      <c r="B134" s="138" t="s">
        <v>266</v>
      </c>
      <c r="C134" s="75" t="s">
        <v>17</v>
      </c>
      <c r="D134" s="72"/>
      <c r="E134" s="72"/>
      <c r="F134" s="63"/>
    </row>
    <row r="135" spans="1:6" s="37" customFormat="1">
      <c r="A135" s="192"/>
      <c r="B135" s="138" t="s">
        <v>267</v>
      </c>
      <c r="C135" s="75" t="s">
        <v>17</v>
      </c>
      <c r="D135" s="72"/>
      <c r="E135" s="72"/>
      <c r="F135" s="63"/>
    </row>
    <row r="136" spans="1:6" s="37" customFormat="1" ht="38.25">
      <c r="A136" s="192"/>
      <c r="B136" s="138" t="s">
        <v>268</v>
      </c>
      <c r="C136" s="75" t="s">
        <v>17</v>
      </c>
      <c r="D136" s="72"/>
      <c r="E136" s="72"/>
      <c r="F136" s="63"/>
    </row>
    <row r="137" spans="1:6" s="37" customFormat="1" ht="25.5">
      <c r="A137" s="192"/>
      <c r="B137" s="138" t="s">
        <v>269</v>
      </c>
      <c r="C137" s="75" t="s">
        <v>17</v>
      </c>
      <c r="D137" s="72"/>
      <c r="E137" s="72"/>
      <c r="F137" s="63"/>
    </row>
    <row r="138" spans="1:6" s="37" customFormat="1" ht="24" customHeight="1">
      <c r="A138" s="197" t="s">
        <v>54</v>
      </c>
      <c r="B138" s="62" t="s">
        <v>181</v>
      </c>
      <c r="C138" s="75" t="s">
        <v>17</v>
      </c>
      <c r="D138" s="88"/>
      <c r="E138" s="88"/>
      <c r="F138" s="63"/>
    </row>
    <row r="139" spans="1:6" s="37" customFormat="1">
      <c r="A139" s="192"/>
      <c r="B139" s="214" t="s">
        <v>84</v>
      </c>
      <c r="C139" s="215"/>
      <c r="D139" s="215"/>
      <c r="E139" s="215"/>
      <c r="F139" s="216"/>
    </row>
    <row r="140" spans="1:6" s="37" customFormat="1">
      <c r="A140" s="192"/>
      <c r="B140" s="62" t="s">
        <v>139</v>
      </c>
      <c r="C140" s="75" t="s">
        <v>17</v>
      </c>
      <c r="D140" s="72"/>
      <c r="E140" s="72"/>
      <c r="F140" s="63"/>
    </row>
    <row r="141" spans="1:6" s="37" customFormat="1" ht="12.2" customHeight="1">
      <c r="A141" s="192"/>
      <c r="B141" s="62" t="s">
        <v>140</v>
      </c>
      <c r="C141" s="75" t="s">
        <v>17</v>
      </c>
      <c r="D141" s="72"/>
      <c r="E141" s="72"/>
      <c r="F141" s="63"/>
    </row>
    <row r="142" spans="1:6" s="37" customFormat="1">
      <c r="A142" s="192"/>
      <c r="B142" s="62" t="s">
        <v>141</v>
      </c>
      <c r="C142" s="75" t="s">
        <v>17</v>
      </c>
      <c r="D142" s="72"/>
      <c r="E142" s="72"/>
      <c r="F142" s="63"/>
    </row>
    <row r="143" spans="1:6" s="37" customFormat="1" ht="11.25" customHeight="1">
      <c r="A143" s="192"/>
      <c r="B143" s="62" t="s">
        <v>179</v>
      </c>
      <c r="C143" s="75" t="s">
        <v>17</v>
      </c>
      <c r="D143" s="72"/>
      <c r="E143" s="72"/>
      <c r="F143" s="63"/>
    </row>
    <row r="144" spans="1:6" s="37" customFormat="1" ht="12.2" customHeight="1">
      <c r="A144" s="193"/>
      <c r="B144" s="62" t="s">
        <v>142</v>
      </c>
      <c r="C144" s="75" t="s">
        <v>17</v>
      </c>
      <c r="D144" s="72"/>
      <c r="E144" s="72"/>
      <c r="F144" s="63"/>
    </row>
    <row r="145" spans="1:8" s="37" customFormat="1" ht="12.2" customHeight="1">
      <c r="A145" s="70" t="s">
        <v>68</v>
      </c>
      <c r="B145" s="105" t="s">
        <v>138</v>
      </c>
      <c r="C145" s="75" t="s">
        <v>17</v>
      </c>
      <c r="D145" s="72"/>
      <c r="E145" s="72"/>
      <c r="F145" s="63"/>
    </row>
    <row r="146" spans="1:8" s="37" customFormat="1" ht="14.25" customHeight="1">
      <c r="A146" s="70" t="s">
        <v>136</v>
      </c>
      <c r="B146" s="38" t="s">
        <v>39</v>
      </c>
      <c r="C146" s="39" t="s">
        <v>34</v>
      </c>
      <c r="D146" s="72"/>
      <c r="E146" s="72"/>
      <c r="F146" s="63"/>
    </row>
    <row r="147" spans="1:8" s="37" customFormat="1" ht="13.7" customHeight="1" thickBot="1">
      <c r="A147" s="106" t="s">
        <v>175</v>
      </c>
      <c r="B147" s="62" t="s">
        <v>40</v>
      </c>
      <c r="C147" s="39" t="s">
        <v>178</v>
      </c>
      <c r="D147" s="66">
        <v>20</v>
      </c>
      <c r="E147" s="66">
        <v>100</v>
      </c>
      <c r="F147" s="63">
        <v>20</v>
      </c>
    </row>
    <row r="148" spans="1:8" s="37" customFormat="1" ht="16.149999999999999" customHeight="1" thickBot="1">
      <c r="A148" s="188" t="s">
        <v>192</v>
      </c>
      <c r="B148" s="189"/>
      <c r="C148" s="189"/>
      <c r="D148" s="189"/>
      <c r="E148" s="189"/>
      <c r="F148" s="190"/>
    </row>
    <row r="149" spans="1:8" s="37" customFormat="1" ht="24.75" customHeight="1">
      <c r="A149" s="191" t="s">
        <v>209</v>
      </c>
      <c r="B149" s="107" t="s">
        <v>197</v>
      </c>
      <c r="C149" s="108" t="s">
        <v>17</v>
      </c>
      <c r="D149" s="109"/>
      <c r="E149" s="109"/>
      <c r="F149" s="110"/>
      <c r="H149" s="111"/>
    </row>
    <row r="150" spans="1:8" s="37" customFormat="1">
      <c r="A150" s="192"/>
      <c r="B150" s="202" t="s">
        <v>176</v>
      </c>
      <c r="C150" s="203"/>
      <c r="D150" s="203"/>
      <c r="E150" s="203"/>
      <c r="F150" s="204"/>
    </row>
    <row r="151" spans="1:8" s="37" customFormat="1">
      <c r="A151" s="192"/>
      <c r="B151" s="112" t="s">
        <v>19</v>
      </c>
      <c r="C151" s="113" t="s">
        <v>17</v>
      </c>
      <c r="D151" s="64"/>
      <c r="E151" s="64"/>
      <c r="F151" s="110"/>
    </row>
    <row r="152" spans="1:8" s="37" customFormat="1">
      <c r="A152" s="192"/>
      <c r="B152" s="112" t="s">
        <v>20</v>
      </c>
      <c r="C152" s="113" t="s">
        <v>17</v>
      </c>
      <c r="D152" s="64"/>
      <c r="E152" s="64"/>
      <c r="F152" s="110"/>
    </row>
    <row r="153" spans="1:8" s="37" customFormat="1">
      <c r="A153" s="193"/>
      <c r="B153" s="112" t="s">
        <v>18</v>
      </c>
      <c r="C153" s="113" t="s">
        <v>17</v>
      </c>
      <c r="D153" s="64"/>
      <c r="E153" s="64"/>
      <c r="F153" s="110"/>
    </row>
    <row r="154" spans="1:8" s="37" customFormat="1">
      <c r="A154" s="205" t="s">
        <v>210</v>
      </c>
      <c r="B154" s="207" t="s">
        <v>78</v>
      </c>
      <c r="C154" s="208"/>
      <c r="D154" s="208"/>
      <c r="E154" s="208"/>
      <c r="F154" s="209"/>
    </row>
    <row r="155" spans="1:8" s="37" customFormat="1">
      <c r="A155" s="206"/>
      <c r="B155" s="62" t="s">
        <v>199</v>
      </c>
      <c r="C155" s="75" t="s">
        <v>79</v>
      </c>
      <c r="D155" s="64"/>
      <c r="E155" s="64"/>
      <c r="F155" s="73"/>
    </row>
    <row r="156" spans="1:8" s="37" customFormat="1">
      <c r="A156" s="206"/>
      <c r="B156" s="62" t="s">
        <v>198</v>
      </c>
      <c r="C156" s="75" t="s">
        <v>79</v>
      </c>
      <c r="D156" s="64"/>
      <c r="E156" s="64"/>
      <c r="F156" s="73"/>
    </row>
    <row r="157" spans="1:8" s="37" customFormat="1" ht="13.15" customHeight="1" thickBot="1">
      <c r="A157" s="206"/>
      <c r="B157" s="105" t="s">
        <v>223</v>
      </c>
      <c r="C157" s="114" t="s">
        <v>79</v>
      </c>
      <c r="D157" s="64"/>
      <c r="E157" s="64"/>
      <c r="F157" s="97"/>
    </row>
    <row r="158" spans="1:8" s="37" customFormat="1" ht="33.75" customHeight="1" thickBot="1">
      <c r="A158" s="210" t="s">
        <v>292</v>
      </c>
      <c r="B158" s="211"/>
      <c r="C158" s="211"/>
      <c r="D158" s="211"/>
      <c r="E158" s="211"/>
      <c r="F158" s="212"/>
    </row>
    <row r="159" spans="1:8" s="37" customFormat="1" ht="15" customHeight="1">
      <c r="A159" s="191" t="s">
        <v>69</v>
      </c>
      <c r="B159" s="140" t="s">
        <v>206</v>
      </c>
      <c r="C159" s="78" t="s">
        <v>17</v>
      </c>
      <c r="D159" s="141">
        <f>D161+D169+D175</f>
        <v>16309.1</v>
      </c>
      <c r="E159" s="141">
        <f>E161+E169+E175</f>
        <v>22131.1</v>
      </c>
      <c r="F159" s="142">
        <f>D159/E159*100</f>
        <v>73.693128674128275</v>
      </c>
    </row>
    <row r="160" spans="1:8" s="37" customFormat="1">
      <c r="A160" s="213"/>
      <c r="B160" s="214"/>
      <c r="C160" s="215"/>
      <c r="D160" s="215"/>
      <c r="E160" s="215"/>
      <c r="F160" s="216"/>
    </row>
    <row r="161" spans="1:6" s="37" customFormat="1">
      <c r="A161" s="213"/>
      <c r="B161" s="143" t="s">
        <v>186</v>
      </c>
      <c r="C161" s="75" t="s">
        <v>17</v>
      </c>
      <c r="D161" s="72">
        <v>3400.1</v>
      </c>
      <c r="E161" s="72">
        <v>3237.3</v>
      </c>
      <c r="F161" s="72">
        <f>D161/E161*100</f>
        <v>105.02888209310225</v>
      </c>
    </row>
    <row r="162" spans="1:6" s="37" customFormat="1">
      <c r="A162" s="213"/>
      <c r="B162" s="62" t="s">
        <v>84</v>
      </c>
      <c r="C162" s="75"/>
      <c r="D162" s="38"/>
      <c r="E162" s="72">
        <v>0</v>
      </c>
      <c r="F162" s="144"/>
    </row>
    <row r="163" spans="1:6" s="37" customFormat="1">
      <c r="A163" s="213"/>
      <c r="B163" s="62" t="s">
        <v>205</v>
      </c>
      <c r="C163" s="75" t="s">
        <v>17</v>
      </c>
      <c r="D163" s="72">
        <v>1738.5</v>
      </c>
      <c r="E163" s="72">
        <v>1722.8</v>
      </c>
      <c r="F163" s="72">
        <f>D163/E163*100</f>
        <v>100.91130717436731</v>
      </c>
    </row>
    <row r="164" spans="1:6" s="37" customFormat="1">
      <c r="A164" s="213"/>
      <c r="B164" s="62" t="s">
        <v>293</v>
      </c>
      <c r="C164" s="75" t="s">
        <v>17</v>
      </c>
      <c r="D164" s="72">
        <v>930.2</v>
      </c>
      <c r="E164" s="72">
        <v>783.2</v>
      </c>
      <c r="F164" s="72">
        <f>D164/E164*100</f>
        <v>118.76915219611848</v>
      </c>
    </row>
    <row r="165" spans="1:6" s="37" customFormat="1" ht="12.75" customHeight="1">
      <c r="A165" s="213"/>
      <c r="B165" s="62" t="s">
        <v>184</v>
      </c>
      <c r="C165" s="75" t="s">
        <v>17</v>
      </c>
      <c r="D165" s="72">
        <v>0.5</v>
      </c>
      <c r="E165" s="72">
        <v>0</v>
      </c>
      <c r="F165" s="72"/>
    </row>
    <row r="166" spans="1:6" s="37" customFormat="1">
      <c r="A166" s="213"/>
      <c r="B166" s="62" t="s">
        <v>21</v>
      </c>
      <c r="C166" s="75" t="s">
        <v>17</v>
      </c>
      <c r="D166" s="72">
        <v>727.1</v>
      </c>
      <c r="E166" s="72">
        <v>728</v>
      </c>
      <c r="F166" s="72">
        <f>D166/E166*100</f>
        <v>99.876373626373621</v>
      </c>
    </row>
    <row r="167" spans="1:6" s="37" customFormat="1" ht="11.25" customHeight="1">
      <c r="A167" s="213"/>
      <c r="B167" s="62" t="s">
        <v>187</v>
      </c>
      <c r="C167" s="75" t="s">
        <v>17</v>
      </c>
      <c r="D167" s="72">
        <v>3.8</v>
      </c>
      <c r="E167" s="72">
        <v>3.3</v>
      </c>
      <c r="F167" s="72">
        <f>D167/E167*100</f>
        <v>115.15151515151516</v>
      </c>
    </row>
    <row r="168" spans="1:6" s="37" customFormat="1" ht="38.25">
      <c r="A168" s="213"/>
      <c r="B168" s="62" t="s">
        <v>207</v>
      </c>
      <c r="C168" s="75" t="s">
        <v>17</v>
      </c>
      <c r="D168" s="72">
        <v>0</v>
      </c>
      <c r="E168" s="72">
        <v>0</v>
      </c>
      <c r="F168" s="72">
        <v>0</v>
      </c>
    </row>
    <row r="169" spans="1:6" s="37" customFormat="1" ht="15" customHeight="1">
      <c r="A169" s="213"/>
      <c r="B169" s="143" t="s">
        <v>188</v>
      </c>
      <c r="C169" s="75" t="s">
        <v>17</v>
      </c>
      <c r="D169" s="72">
        <v>2531.5</v>
      </c>
      <c r="E169" s="72">
        <v>2329</v>
      </c>
      <c r="F169" s="72">
        <f>D169/E169*100</f>
        <v>108.69471876341778</v>
      </c>
    </row>
    <row r="170" spans="1:6" s="37" customFormat="1" ht="27.75" customHeight="1">
      <c r="A170" s="213"/>
      <c r="B170" s="62" t="s">
        <v>183</v>
      </c>
      <c r="C170" s="75" t="s">
        <v>17</v>
      </c>
      <c r="D170" s="72">
        <v>2399.6</v>
      </c>
      <c r="E170" s="72">
        <v>2206.6</v>
      </c>
      <c r="F170" s="72">
        <f>D170/E170*100</f>
        <v>108.74648780929938</v>
      </c>
    </row>
    <row r="171" spans="1:6" s="37" customFormat="1" ht="25.5">
      <c r="A171" s="213"/>
      <c r="B171" s="145" t="s">
        <v>88</v>
      </c>
      <c r="C171" s="75" t="s">
        <v>17</v>
      </c>
      <c r="D171" s="72">
        <v>30.1</v>
      </c>
      <c r="E171" s="72">
        <v>20.5</v>
      </c>
      <c r="F171" s="72">
        <f>D171/E171*100</f>
        <v>146.82926829268291</v>
      </c>
    </row>
    <row r="172" spans="1:6" s="37" customFormat="1" ht="21.2" customHeight="1">
      <c r="A172" s="213"/>
      <c r="B172" s="146" t="s">
        <v>243</v>
      </c>
      <c r="C172" s="75" t="s">
        <v>17</v>
      </c>
      <c r="D172" s="72">
        <v>101.8</v>
      </c>
      <c r="E172" s="72">
        <v>101.9</v>
      </c>
      <c r="F172" s="72">
        <f>D172/E172*100</f>
        <v>99.901864573110885</v>
      </c>
    </row>
    <row r="173" spans="1:6" s="37" customFormat="1">
      <c r="A173" s="213"/>
      <c r="B173" s="37" t="s">
        <v>193</v>
      </c>
      <c r="C173" s="75" t="s">
        <v>17</v>
      </c>
      <c r="D173" s="72">
        <v>0</v>
      </c>
      <c r="E173" s="72">
        <v>0</v>
      </c>
      <c r="F173" s="72">
        <v>0</v>
      </c>
    </row>
    <row r="174" spans="1:6" s="37" customFormat="1">
      <c r="A174" s="213"/>
      <c r="B174" s="147" t="s">
        <v>70</v>
      </c>
      <c r="C174" s="75" t="s">
        <v>17</v>
      </c>
      <c r="D174" s="72">
        <v>0</v>
      </c>
      <c r="E174" s="72">
        <v>0</v>
      </c>
      <c r="F174" s="72">
        <v>0</v>
      </c>
    </row>
    <row r="175" spans="1:6" s="37" customFormat="1">
      <c r="A175" s="213"/>
      <c r="B175" s="147" t="s">
        <v>294</v>
      </c>
      <c r="C175" s="75" t="s">
        <v>238</v>
      </c>
      <c r="D175" s="72">
        <v>10377.5</v>
      </c>
      <c r="E175" s="72">
        <v>16564.8</v>
      </c>
      <c r="F175" s="72">
        <f t="shared" ref="F175:F182" si="2">D175/E175*100</f>
        <v>62.647903989181884</v>
      </c>
    </row>
    <row r="176" spans="1:6" s="37" customFormat="1" ht="23.25" customHeight="1">
      <c r="A176" s="213"/>
      <c r="B176" s="147" t="s">
        <v>196</v>
      </c>
      <c r="C176" s="75" t="s">
        <v>17</v>
      </c>
      <c r="D176" s="72">
        <v>10307.299999999999</v>
      </c>
      <c r="E176" s="72">
        <v>16562.400000000001</v>
      </c>
      <c r="F176" s="72">
        <f t="shared" si="2"/>
        <v>62.23313046418393</v>
      </c>
    </row>
    <row r="177" spans="1:6" s="37" customFormat="1" ht="11.45" customHeight="1">
      <c r="A177" s="197" t="s">
        <v>77</v>
      </c>
      <c r="B177" s="148" t="s">
        <v>93</v>
      </c>
      <c r="C177" s="75" t="s">
        <v>17</v>
      </c>
      <c r="D177" s="142">
        <f>D178+D179+D180+D181+D182+D185+D187+D188</f>
        <v>11586.599999999999</v>
      </c>
      <c r="E177" s="149">
        <f>E178+E179+E180+E181+E182+E185+E187+E188</f>
        <v>13390.800000000001</v>
      </c>
      <c r="F177" s="142">
        <f t="shared" si="2"/>
        <v>86.526570481225889</v>
      </c>
    </row>
    <row r="178" spans="1:6" s="37" customFormat="1" ht="12.2" customHeight="1">
      <c r="A178" s="213"/>
      <c r="B178" s="62" t="s">
        <v>22</v>
      </c>
      <c r="C178" s="75" t="s">
        <v>17</v>
      </c>
      <c r="D178" s="76">
        <v>3565.7</v>
      </c>
      <c r="E178" s="38">
        <v>4046.8</v>
      </c>
      <c r="F178" s="72">
        <f t="shared" si="2"/>
        <v>88.111594346150042</v>
      </c>
    </row>
    <row r="179" spans="1:6" s="37" customFormat="1" ht="12.6" customHeight="1">
      <c r="A179" s="213"/>
      <c r="B179" s="150" t="s">
        <v>150</v>
      </c>
      <c r="C179" s="75" t="s">
        <v>17</v>
      </c>
      <c r="D179" s="76">
        <v>124.4</v>
      </c>
      <c r="E179" s="38">
        <v>102</v>
      </c>
      <c r="F179" s="72">
        <f t="shared" si="2"/>
        <v>121.9607843137255</v>
      </c>
    </row>
    <row r="180" spans="1:6" s="37" customFormat="1" ht="26.1" customHeight="1">
      <c r="A180" s="213"/>
      <c r="B180" s="151" t="s">
        <v>151</v>
      </c>
      <c r="C180" s="75" t="s">
        <v>17</v>
      </c>
      <c r="D180" s="76">
        <v>93.3</v>
      </c>
      <c r="E180" s="152">
        <v>191.3</v>
      </c>
      <c r="F180" s="72">
        <f t="shared" si="2"/>
        <v>48.771562990067949</v>
      </c>
    </row>
    <row r="181" spans="1:6" s="37" customFormat="1" ht="12.2" customHeight="1">
      <c r="A181" s="213"/>
      <c r="B181" s="150" t="s">
        <v>152</v>
      </c>
      <c r="C181" s="75" t="s">
        <v>17</v>
      </c>
      <c r="D181" s="76">
        <v>1240.5</v>
      </c>
      <c r="E181" s="38">
        <v>470.6</v>
      </c>
      <c r="F181" s="72">
        <f t="shared" si="2"/>
        <v>263.59966000849977</v>
      </c>
    </row>
    <row r="182" spans="1:6" s="37" customFormat="1" ht="12.2" customHeight="1">
      <c r="A182" s="213"/>
      <c r="B182" s="150" t="s">
        <v>153</v>
      </c>
      <c r="C182" s="75" t="s">
        <v>17</v>
      </c>
      <c r="D182" s="76">
        <v>3147.9</v>
      </c>
      <c r="E182" s="38">
        <v>5004</v>
      </c>
      <c r="F182" s="72">
        <f t="shared" si="2"/>
        <v>62.907673860911274</v>
      </c>
    </row>
    <row r="183" spans="1:6" s="37" customFormat="1">
      <c r="A183" s="213"/>
      <c r="B183" s="150" t="s">
        <v>185</v>
      </c>
      <c r="C183" s="75" t="s">
        <v>17</v>
      </c>
      <c r="D183" s="76">
        <v>0</v>
      </c>
      <c r="E183" s="82">
        <v>0</v>
      </c>
      <c r="F183" s="72">
        <v>0</v>
      </c>
    </row>
    <row r="184" spans="1:6" s="37" customFormat="1" ht="13.9" customHeight="1">
      <c r="A184" s="213"/>
      <c r="B184" s="150" t="s">
        <v>154</v>
      </c>
      <c r="C184" s="75" t="s">
        <v>17</v>
      </c>
      <c r="D184" s="76">
        <v>0</v>
      </c>
      <c r="E184" s="82">
        <v>0</v>
      </c>
      <c r="F184" s="72">
        <v>0</v>
      </c>
    </row>
    <row r="185" spans="1:6" s="37" customFormat="1" ht="12.75" customHeight="1">
      <c r="A185" s="213"/>
      <c r="B185" s="153" t="s">
        <v>224</v>
      </c>
      <c r="C185" s="75" t="s">
        <v>17</v>
      </c>
      <c r="D185" s="76">
        <v>3130.5</v>
      </c>
      <c r="E185" s="38">
        <v>3282.2</v>
      </c>
      <c r="F185" s="72">
        <f>D185/E185*100</f>
        <v>95.378100054841269</v>
      </c>
    </row>
    <row r="186" spans="1:6" s="37" customFormat="1" ht="12.75" customHeight="1">
      <c r="A186" s="213"/>
      <c r="B186" s="151" t="s">
        <v>225</v>
      </c>
      <c r="C186" s="75" t="s">
        <v>17</v>
      </c>
      <c r="D186" s="76">
        <v>0</v>
      </c>
      <c r="E186" s="38">
        <v>0</v>
      </c>
      <c r="F186" s="72">
        <v>0</v>
      </c>
    </row>
    <row r="187" spans="1:6" s="37" customFormat="1" ht="12.75" customHeight="1">
      <c r="A187" s="213"/>
      <c r="B187" s="151" t="s">
        <v>155</v>
      </c>
      <c r="C187" s="75" t="s">
        <v>17</v>
      </c>
      <c r="D187" s="76">
        <v>236.5</v>
      </c>
      <c r="E187" s="82">
        <v>235.3</v>
      </c>
      <c r="F187" s="72">
        <f>D187/E187*100</f>
        <v>100.50998725031874</v>
      </c>
    </row>
    <row r="188" spans="1:6" s="37" customFormat="1" ht="12.75" customHeight="1">
      <c r="A188" s="213"/>
      <c r="B188" s="151" t="s">
        <v>226</v>
      </c>
      <c r="C188" s="75" t="s">
        <v>17</v>
      </c>
      <c r="D188" s="76">
        <v>47.8</v>
      </c>
      <c r="E188" s="82">
        <v>58.6</v>
      </c>
      <c r="F188" s="72">
        <f>D188/E188*100</f>
        <v>81.569965870307158</v>
      </c>
    </row>
    <row r="189" spans="1:6" s="37" customFormat="1" ht="13.7" customHeight="1">
      <c r="A189" s="213"/>
      <c r="B189" s="151" t="s">
        <v>295</v>
      </c>
      <c r="C189" s="75" t="s">
        <v>17</v>
      </c>
      <c r="D189" s="76">
        <v>0</v>
      </c>
      <c r="E189" s="38"/>
      <c r="F189" s="72">
        <v>0</v>
      </c>
    </row>
    <row r="190" spans="1:6" s="37" customFormat="1" ht="13.7" customHeight="1">
      <c r="A190" s="213"/>
      <c r="B190" s="151" t="s">
        <v>227</v>
      </c>
      <c r="C190" s="75" t="s">
        <v>17</v>
      </c>
      <c r="D190" s="76">
        <v>0</v>
      </c>
      <c r="E190" s="72"/>
      <c r="F190" s="144">
        <v>0</v>
      </c>
    </row>
    <row r="191" spans="1:6" s="37" customFormat="1" ht="38.25">
      <c r="A191" s="213"/>
      <c r="B191" s="154" t="s">
        <v>228</v>
      </c>
      <c r="C191" s="75" t="s">
        <v>17</v>
      </c>
      <c r="D191" s="76">
        <v>0</v>
      </c>
      <c r="E191" s="72"/>
      <c r="F191" s="144">
        <v>0</v>
      </c>
    </row>
    <row r="192" spans="1:6" s="37" customFormat="1" ht="26.45" customHeight="1">
      <c r="A192" s="70" t="s">
        <v>211</v>
      </c>
      <c r="B192" s="62" t="s">
        <v>95</v>
      </c>
      <c r="C192" s="75" t="s">
        <v>177</v>
      </c>
      <c r="D192" s="152">
        <v>1210</v>
      </c>
      <c r="E192" s="152">
        <v>1145.0999999999999</v>
      </c>
      <c r="F192" s="72">
        <f>D192/E192*100</f>
        <v>105.66762728146016</v>
      </c>
    </row>
    <row r="193" spans="1:13" s="37" customFormat="1" ht="27" customHeight="1" thickBot="1">
      <c r="A193" s="155" t="s">
        <v>212</v>
      </c>
      <c r="B193" s="156" t="s">
        <v>94</v>
      </c>
      <c r="C193" s="103" t="s">
        <v>177</v>
      </c>
      <c r="D193" s="157">
        <v>4123.3</v>
      </c>
      <c r="E193" s="66">
        <v>4736.8</v>
      </c>
      <c r="F193" s="72">
        <f>D193/E193*100</f>
        <v>87.04821820638405</v>
      </c>
    </row>
    <row r="194" spans="1:13" s="37" customFormat="1" ht="15.75" customHeight="1" thickBot="1">
      <c r="A194" s="158"/>
      <c r="B194" s="217" t="s">
        <v>208</v>
      </c>
      <c r="C194" s="217"/>
      <c r="D194" s="217"/>
      <c r="E194" s="217"/>
      <c r="F194" s="218"/>
    </row>
    <row r="195" spans="1:13" s="37" customFormat="1" ht="53.45" customHeight="1" thickBot="1">
      <c r="A195" s="131" t="s">
        <v>71</v>
      </c>
      <c r="B195" s="159" t="s">
        <v>296</v>
      </c>
      <c r="C195" s="160" t="s">
        <v>33</v>
      </c>
      <c r="D195" s="185">
        <v>14.9</v>
      </c>
      <c r="E195" s="186">
        <v>8.8000000000000007</v>
      </c>
      <c r="F195" s="187">
        <f>D195/E195*100</f>
        <v>169.31818181818181</v>
      </c>
      <c r="H195" s="133"/>
      <c r="I195" s="133"/>
      <c r="J195" s="133"/>
      <c r="K195" s="133"/>
      <c r="L195" s="133"/>
      <c r="M195" s="133"/>
    </row>
    <row r="196" spans="1:13" s="37" customFormat="1" ht="17.45" customHeight="1" thickBot="1">
      <c r="A196" s="219" t="s">
        <v>182</v>
      </c>
      <c r="B196" s="217"/>
      <c r="C196" s="217"/>
      <c r="D196" s="217"/>
      <c r="E196" s="217"/>
      <c r="F196" s="218"/>
      <c r="H196" s="133"/>
      <c r="I196" s="133"/>
      <c r="J196" s="133"/>
      <c r="K196" s="133"/>
      <c r="L196" s="133"/>
      <c r="M196" s="133"/>
    </row>
    <row r="197" spans="1:13" s="37" customFormat="1" ht="25.5">
      <c r="A197" s="106" t="s">
        <v>72</v>
      </c>
      <c r="B197" s="105" t="s">
        <v>200</v>
      </c>
      <c r="C197" s="89" t="s">
        <v>35</v>
      </c>
      <c r="D197" s="161" t="s">
        <v>339</v>
      </c>
      <c r="E197" s="161" t="s">
        <v>339</v>
      </c>
      <c r="F197" s="97"/>
      <c r="H197" s="133"/>
      <c r="I197" s="133"/>
      <c r="J197" s="162"/>
      <c r="K197" s="163"/>
      <c r="L197" s="163"/>
      <c r="M197" s="133"/>
    </row>
    <row r="198" spans="1:13" s="37" customFormat="1" ht="16.149999999999999" customHeight="1">
      <c r="A198" s="164"/>
      <c r="B198" s="165" t="s">
        <v>201</v>
      </c>
      <c r="C198" s="39" t="s">
        <v>35</v>
      </c>
      <c r="D198" s="166"/>
      <c r="E198" s="166" t="s">
        <v>321</v>
      </c>
      <c r="F198" s="73"/>
      <c r="H198" s="133"/>
      <c r="I198" s="133"/>
      <c r="J198" s="162"/>
      <c r="K198" s="163"/>
      <c r="L198" s="163"/>
      <c r="M198" s="167"/>
    </row>
    <row r="199" spans="1:13" s="37" customFormat="1" ht="15" customHeight="1">
      <c r="A199" s="168" t="s">
        <v>213</v>
      </c>
      <c r="B199" s="87" t="s">
        <v>36</v>
      </c>
      <c r="C199" s="60" t="s">
        <v>37</v>
      </c>
      <c r="D199" s="181">
        <v>25</v>
      </c>
      <c r="E199" s="181">
        <v>24</v>
      </c>
      <c r="F199" s="169"/>
    </row>
    <row r="200" spans="1:13" s="37" customFormat="1" ht="17.100000000000001" customHeight="1">
      <c r="A200" s="168" t="s">
        <v>214</v>
      </c>
      <c r="B200" s="38" t="s">
        <v>38</v>
      </c>
      <c r="C200" s="39" t="s">
        <v>32</v>
      </c>
      <c r="D200" s="72"/>
      <c r="E200" s="170"/>
      <c r="F200" s="73"/>
    </row>
    <row r="201" spans="1:13" s="37" customFormat="1" ht="25.5">
      <c r="A201" s="61" t="s">
        <v>215</v>
      </c>
      <c r="B201" s="65" t="s">
        <v>96</v>
      </c>
      <c r="C201" s="39" t="s">
        <v>32</v>
      </c>
      <c r="D201" s="72"/>
      <c r="E201" s="72"/>
      <c r="F201" s="73"/>
    </row>
    <row r="202" spans="1:13" s="37" customFormat="1" ht="26.45" customHeight="1">
      <c r="A202" s="61" t="s">
        <v>216</v>
      </c>
      <c r="B202" s="62" t="s">
        <v>97</v>
      </c>
      <c r="C202" s="39" t="s">
        <v>32</v>
      </c>
      <c r="D202" s="171">
        <v>96.8</v>
      </c>
      <c r="E202" s="171">
        <v>96.8</v>
      </c>
      <c r="F202" s="172">
        <f>D202/E202*100</f>
        <v>100</v>
      </c>
    </row>
    <row r="203" spans="1:13" s="37" customFormat="1" ht="39" customHeight="1">
      <c r="A203" s="197" t="s">
        <v>217</v>
      </c>
      <c r="B203" s="62" t="s">
        <v>202</v>
      </c>
      <c r="C203" s="39" t="s">
        <v>32</v>
      </c>
      <c r="D203" s="171">
        <v>90.2</v>
      </c>
      <c r="E203" s="171">
        <v>92.9</v>
      </c>
      <c r="F203" s="172">
        <f>D203/E203*100</f>
        <v>97.093649085037669</v>
      </c>
    </row>
    <row r="204" spans="1:13" s="37" customFormat="1" ht="12.2" customHeight="1">
      <c r="A204" s="198"/>
      <c r="B204" s="199" t="s">
        <v>84</v>
      </c>
      <c r="C204" s="200"/>
      <c r="D204" s="200"/>
      <c r="E204" s="200"/>
      <c r="F204" s="201"/>
    </row>
    <row r="205" spans="1:13" s="37" customFormat="1" ht="13.9" customHeight="1">
      <c r="A205" s="198"/>
      <c r="B205" s="62" t="s">
        <v>41</v>
      </c>
      <c r="C205" s="39" t="s">
        <v>32</v>
      </c>
      <c r="D205" s="171">
        <v>100</v>
      </c>
      <c r="E205" s="171">
        <v>100</v>
      </c>
      <c r="F205" s="172">
        <f>D205/E205*100</f>
        <v>100</v>
      </c>
    </row>
    <row r="206" spans="1:13" s="37" customFormat="1" ht="13.15" customHeight="1">
      <c r="A206" s="198"/>
      <c r="B206" s="62" t="s">
        <v>42</v>
      </c>
      <c r="C206" s="39" t="s">
        <v>32</v>
      </c>
      <c r="D206" s="171">
        <v>95.5</v>
      </c>
      <c r="E206" s="171">
        <v>95.5</v>
      </c>
      <c r="F206" s="172">
        <f>D206/E206*100</f>
        <v>100</v>
      </c>
    </row>
    <row r="207" spans="1:13" s="37" customFormat="1" ht="12.2" customHeight="1">
      <c r="A207" s="198"/>
      <c r="B207" s="62" t="s">
        <v>43</v>
      </c>
      <c r="C207" s="39" t="s">
        <v>32</v>
      </c>
      <c r="D207" s="171">
        <v>97.4</v>
      </c>
      <c r="E207" s="171">
        <v>100</v>
      </c>
      <c r="F207" s="172">
        <f>D207/E207*100</f>
        <v>97.4</v>
      </c>
    </row>
    <row r="208" spans="1:13" s="37" customFormat="1" ht="11.45" customHeight="1">
      <c r="A208" s="198"/>
      <c r="B208" s="62" t="s">
        <v>44</v>
      </c>
      <c r="C208" s="39" t="s">
        <v>45</v>
      </c>
      <c r="D208" s="171">
        <v>63.9</v>
      </c>
      <c r="E208" s="171">
        <v>68.599999999999994</v>
      </c>
      <c r="F208" s="172">
        <f>D208/E208*100</f>
        <v>93.148688046647237</v>
      </c>
    </row>
    <row r="209" spans="1:13" s="37" customFormat="1" ht="13.9" customHeight="1">
      <c r="A209" s="168" t="s">
        <v>218</v>
      </c>
      <c r="B209" s="62" t="s">
        <v>98</v>
      </c>
      <c r="C209" s="39" t="s">
        <v>297</v>
      </c>
      <c r="D209" s="171"/>
      <c r="E209" s="171"/>
      <c r="F209" s="144"/>
      <c r="H209" s="133"/>
      <c r="I209" s="133"/>
      <c r="J209" s="133"/>
      <c r="K209" s="133"/>
      <c r="L209" s="133"/>
      <c r="M209" s="133"/>
    </row>
    <row r="210" spans="1:13" s="37" customFormat="1" ht="25.5" customHeight="1">
      <c r="A210" s="173" t="s">
        <v>219</v>
      </c>
      <c r="B210" s="105" t="s">
        <v>99</v>
      </c>
      <c r="C210" s="39" t="s">
        <v>3</v>
      </c>
      <c r="D210" s="64"/>
      <c r="E210" s="64"/>
      <c r="F210" s="63"/>
      <c r="H210" s="133"/>
      <c r="I210" s="133"/>
      <c r="J210" s="133"/>
      <c r="K210" s="133"/>
      <c r="L210" s="133"/>
      <c r="M210" s="133"/>
    </row>
    <row r="211" spans="1:13" s="37" customFormat="1" ht="25.5">
      <c r="A211" s="168" t="s">
        <v>220</v>
      </c>
      <c r="B211" s="62" t="s">
        <v>100</v>
      </c>
      <c r="C211" s="39" t="s">
        <v>33</v>
      </c>
      <c r="D211" s="72"/>
      <c r="E211" s="72"/>
      <c r="F211" s="63"/>
      <c r="H211" s="133"/>
      <c r="I211" s="133"/>
      <c r="J211" s="133"/>
      <c r="K211" s="133"/>
      <c r="L211" s="133"/>
      <c r="M211" s="133"/>
    </row>
    <row r="212" spans="1:13" s="37" customFormat="1" ht="26.25" thickBot="1">
      <c r="A212" s="155" t="s">
        <v>221</v>
      </c>
      <c r="B212" s="156" t="s">
        <v>324</v>
      </c>
      <c r="C212" s="174" t="s">
        <v>33</v>
      </c>
      <c r="D212" s="183">
        <v>8.64</v>
      </c>
      <c r="E212" s="183">
        <v>17.52</v>
      </c>
      <c r="F212" s="184">
        <f>D212/E212*100</f>
        <v>49.31506849315069</v>
      </c>
      <c r="H212" s="133"/>
      <c r="I212" s="133"/>
      <c r="J212" s="133"/>
      <c r="K212" s="133"/>
      <c r="L212" s="133"/>
      <c r="M212" s="133"/>
    </row>
    <row r="213" spans="1:13" s="37" customFormat="1" ht="15" customHeight="1">
      <c r="A213" s="115"/>
      <c r="C213" s="116"/>
      <c r="D213" s="111"/>
      <c r="E213" s="111"/>
    </row>
    <row r="214" spans="1:13" s="37" customFormat="1" ht="24" customHeight="1">
      <c r="A214" s="115"/>
      <c r="C214" s="116"/>
      <c r="D214" s="111"/>
      <c r="E214" s="111"/>
    </row>
    <row r="215" spans="1:13" s="37" customFormat="1">
      <c r="A215" s="115"/>
      <c r="C215" s="116"/>
      <c r="D215" s="111"/>
      <c r="E215" s="111"/>
    </row>
    <row r="216" spans="1:13" s="37" customFormat="1">
      <c r="A216" s="115"/>
      <c r="C216" s="116"/>
      <c r="D216" s="111"/>
      <c r="E216" s="111"/>
    </row>
    <row r="217" spans="1:13" s="37" customFormat="1">
      <c r="A217" s="116"/>
      <c r="C217" s="116"/>
      <c r="D217" s="111"/>
      <c r="E217" s="111"/>
    </row>
    <row r="218" spans="1:13" s="37" customFormat="1">
      <c r="A218" s="116"/>
      <c r="C218" s="116"/>
      <c r="D218" s="111"/>
      <c r="E218" s="111"/>
    </row>
    <row r="222" spans="1:13" ht="10.5" customHeight="1"/>
    <row r="223" spans="1:13" ht="11.25" customHeight="1"/>
    <row r="224" spans="1:13" ht="11.25" customHeight="1"/>
    <row r="225" ht="11.25" customHeight="1"/>
    <row r="226" ht="11.25" customHeight="1"/>
    <row r="229" ht="25.5" customHeight="1"/>
    <row r="230" ht="12.75" customHeight="1"/>
    <row r="321" ht="37.9" customHeight="1"/>
    <row r="332" ht="13.15" customHeight="1"/>
    <row r="333" ht="65.45" customHeight="1"/>
    <row r="334" ht="13.9" customHeight="1"/>
    <row r="335" ht="13.9" customHeight="1"/>
    <row r="336" ht="13.9" customHeight="1"/>
    <row r="337" ht="13.9" customHeight="1"/>
    <row r="338" ht="13.9" customHeight="1"/>
    <row r="339" ht="13.9" customHeight="1"/>
    <row r="340" ht="13.9" customHeight="1"/>
    <row r="344" ht="13.9" customHeight="1"/>
    <row r="346" ht="12.2" customHeight="1"/>
    <row r="350" ht="13.9" customHeight="1"/>
    <row r="351" ht="64.900000000000006" customHeight="1"/>
    <row r="357" ht="13.9" customHeight="1"/>
    <row r="360" ht="14.45" customHeight="1"/>
    <row r="388" ht="13.15" customHeight="1"/>
    <row r="417" ht="13.9" customHeight="1"/>
    <row r="426" ht="40.15" customHeight="1"/>
    <row r="433" ht="13.9" customHeight="1"/>
    <row r="438" ht="14.45" customHeight="1"/>
    <row r="439" ht="24.6" customHeight="1"/>
  </sheetData>
  <mergeCells count="44">
    <mergeCell ref="F6:F7"/>
    <mergeCell ref="A8:F8"/>
    <mergeCell ref="A17:F17"/>
    <mergeCell ref="A138:A144"/>
    <mergeCell ref="B139:F139"/>
    <mergeCell ref="A103:A109"/>
    <mergeCell ref="A110:F110"/>
    <mergeCell ref="A114:F114"/>
    <mergeCell ref="A115:A137"/>
    <mergeCell ref="B116:F116"/>
    <mergeCell ref="A6:A7"/>
    <mergeCell ref="B6:B7"/>
    <mergeCell ref="C6:C7"/>
    <mergeCell ref="D6:D7"/>
    <mergeCell ref="E6:E7"/>
    <mergeCell ref="A18:A40"/>
    <mergeCell ref="A1:F1"/>
    <mergeCell ref="A2:F2"/>
    <mergeCell ref="A3:F3"/>
    <mergeCell ref="A4:F4"/>
    <mergeCell ref="A5:F5"/>
    <mergeCell ref="B19:F19"/>
    <mergeCell ref="A59:A81"/>
    <mergeCell ref="B60:F60"/>
    <mergeCell ref="A82:F82"/>
    <mergeCell ref="A42:A58"/>
    <mergeCell ref="B43:F43"/>
    <mergeCell ref="B47:F47"/>
    <mergeCell ref="A98:F98"/>
    <mergeCell ref="A99:A102"/>
    <mergeCell ref="B100:F100"/>
    <mergeCell ref="A203:A208"/>
    <mergeCell ref="B204:F204"/>
    <mergeCell ref="A148:F148"/>
    <mergeCell ref="A149:A153"/>
    <mergeCell ref="B150:F150"/>
    <mergeCell ref="A154:A157"/>
    <mergeCell ref="B154:F154"/>
    <mergeCell ref="A158:F158"/>
    <mergeCell ref="A159:A176"/>
    <mergeCell ref="B160:F160"/>
    <mergeCell ref="A177:A191"/>
    <mergeCell ref="B194:F194"/>
    <mergeCell ref="A196:F196"/>
  </mergeCells>
  <phoneticPr fontId="0" type="noConversion"/>
  <pageMargins left="0.51181102362204722" right="0.15748031496062992" top="0.27" bottom="0.28000000000000003" header="0.18" footer="0.4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workbookViewId="0">
      <selection activeCell="H15" sqref="H15"/>
    </sheetView>
  </sheetViews>
  <sheetFormatPr defaultRowHeight="15"/>
  <cols>
    <col min="1" max="1" width="49.85546875" style="13" customWidth="1"/>
    <col min="2" max="2" width="10.7109375" style="19" customWidth="1"/>
    <col min="3" max="3" width="16.42578125" style="4" customWidth="1"/>
    <col min="4" max="4" width="18.28515625" style="4" customWidth="1"/>
    <col min="5" max="16384" width="9.140625" style="3"/>
  </cols>
  <sheetData>
    <row r="1" spans="1:4" ht="15.75">
      <c r="A1" s="8"/>
      <c r="B1" s="14"/>
      <c r="C1" s="240" t="s">
        <v>101</v>
      </c>
      <c r="D1" s="240"/>
    </row>
    <row r="2" spans="1:4" ht="15.75">
      <c r="A2" s="8"/>
      <c r="B2" s="14"/>
      <c r="C2" s="5"/>
      <c r="D2" s="5"/>
    </row>
    <row r="3" spans="1:4" ht="15.6" customHeight="1">
      <c r="A3" s="241" t="s">
        <v>102</v>
      </c>
      <c r="B3" s="241"/>
      <c r="C3" s="242"/>
      <c r="D3" s="242"/>
    </row>
    <row r="4" spans="1:4">
      <c r="A4" s="242"/>
      <c r="B4" s="242"/>
      <c r="C4" s="242"/>
      <c r="D4" s="242"/>
    </row>
    <row r="5" spans="1:4" ht="21" customHeight="1">
      <c r="A5" s="243" t="s">
        <v>231</v>
      </c>
      <c r="B5" s="243"/>
      <c r="C5" s="243"/>
      <c r="D5" s="243"/>
    </row>
    <row r="6" spans="1:4" ht="21" customHeight="1">
      <c r="A6" s="243" t="s">
        <v>230</v>
      </c>
      <c r="B6" s="243"/>
      <c r="C6" s="243"/>
      <c r="D6" s="243"/>
    </row>
    <row r="7" spans="1:4" ht="21" customHeight="1">
      <c r="A7" s="243" t="s">
        <v>232</v>
      </c>
      <c r="B7" s="243"/>
      <c r="C7" s="243"/>
      <c r="D7" s="243"/>
    </row>
    <row r="8" spans="1:4" ht="15.75">
      <c r="A8" s="244" t="s">
        <v>325</v>
      </c>
      <c r="B8" s="244"/>
      <c r="C8" s="244"/>
      <c r="D8" s="244"/>
    </row>
    <row r="9" spans="1:4" ht="13.15" customHeight="1">
      <c r="A9" s="9"/>
      <c r="B9" s="15"/>
      <c r="C9" s="6"/>
      <c r="D9" s="6"/>
    </row>
    <row r="10" spans="1:4" ht="61.15" customHeight="1">
      <c r="A10" s="10"/>
      <c r="B10" s="16" t="s">
        <v>81</v>
      </c>
      <c r="C10" s="36" t="s">
        <v>103</v>
      </c>
      <c r="D10" s="7" t="s">
        <v>168</v>
      </c>
    </row>
    <row r="11" spans="1:4" ht="25.5">
      <c r="A11" s="11" t="s">
        <v>137</v>
      </c>
      <c r="B11" s="17" t="s">
        <v>33</v>
      </c>
      <c r="C11" s="46"/>
      <c r="D11" s="58"/>
    </row>
    <row r="12" spans="1:4">
      <c r="A12" s="12" t="s">
        <v>105</v>
      </c>
      <c r="B12" s="18" t="s">
        <v>3</v>
      </c>
      <c r="C12" s="46">
        <v>0</v>
      </c>
      <c r="D12" s="58"/>
    </row>
    <row r="13" spans="1:4">
      <c r="A13" s="12" t="s">
        <v>106</v>
      </c>
      <c r="B13" s="18" t="s">
        <v>46</v>
      </c>
      <c r="C13" s="46"/>
      <c r="D13" s="46"/>
    </row>
    <row r="14" spans="1:4">
      <c r="A14" s="11" t="s">
        <v>107</v>
      </c>
      <c r="B14" s="17" t="s">
        <v>16</v>
      </c>
      <c r="C14" s="46">
        <v>0</v>
      </c>
      <c r="D14" s="58"/>
    </row>
    <row r="15" spans="1:4" ht="38.25">
      <c r="A15" s="11" t="s">
        <v>104</v>
      </c>
      <c r="B15" s="17"/>
      <c r="C15" s="46"/>
      <c r="D15" s="46"/>
    </row>
    <row r="16" spans="1:4">
      <c r="A16" s="12" t="s">
        <v>233</v>
      </c>
      <c r="B16" s="18" t="s">
        <v>237</v>
      </c>
      <c r="C16" s="46">
        <v>0</v>
      </c>
      <c r="D16" s="57"/>
    </row>
    <row r="17" spans="1:4">
      <c r="A17" s="12" t="s">
        <v>234</v>
      </c>
      <c r="B17" s="18" t="s">
        <v>237</v>
      </c>
      <c r="C17" s="46">
        <v>0</v>
      </c>
      <c r="D17" s="58"/>
    </row>
    <row r="18" spans="1:4">
      <c r="A18" s="12" t="s">
        <v>235</v>
      </c>
      <c r="B18" s="18" t="s">
        <v>237</v>
      </c>
      <c r="C18" s="46">
        <v>0</v>
      </c>
      <c r="D18" s="57"/>
    </row>
    <row r="19" spans="1:4">
      <c r="A19" s="12" t="s">
        <v>236</v>
      </c>
      <c r="B19" s="18" t="s">
        <v>237</v>
      </c>
      <c r="C19" s="46">
        <v>0</v>
      </c>
      <c r="D19" s="57"/>
    </row>
    <row r="20" spans="1:4">
      <c r="A20" s="12" t="s">
        <v>160</v>
      </c>
      <c r="B20" s="18" t="s">
        <v>17</v>
      </c>
      <c r="C20" s="46"/>
      <c r="D20" s="46"/>
    </row>
    <row r="21" spans="1:4">
      <c r="A21" s="12" t="s">
        <v>143</v>
      </c>
      <c r="B21" s="18"/>
      <c r="C21" s="46"/>
      <c r="D21" s="46"/>
    </row>
    <row r="22" spans="1:4">
      <c r="A22" s="12" t="s">
        <v>144</v>
      </c>
      <c r="B22" s="18"/>
      <c r="C22" s="46">
        <v>0</v>
      </c>
      <c r="D22" s="46"/>
    </row>
    <row r="23" spans="1:4">
      <c r="A23" s="12" t="s">
        <v>203</v>
      </c>
      <c r="B23" s="18"/>
      <c r="C23" s="46">
        <v>0</v>
      </c>
      <c r="D23" s="46"/>
    </row>
    <row r="24" spans="1:4">
      <c r="A24" s="12" t="s">
        <v>204</v>
      </c>
      <c r="B24" s="18"/>
      <c r="C24" s="46">
        <v>0</v>
      </c>
      <c r="D24" s="57"/>
    </row>
    <row r="25" spans="1:4">
      <c r="A25" s="12" t="s">
        <v>145</v>
      </c>
      <c r="B25" s="18" t="s">
        <v>17</v>
      </c>
      <c r="C25" s="46">
        <v>0</v>
      </c>
      <c r="D25" s="58"/>
    </row>
    <row r="26" spans="1:4">
      <c r="A26" s="12" t="s">
        <v>148</v>
      </c>
      <c r="B26" s="18" t="s">
        <v>17</v>
      </c>
      <c r="C26" s="46">
        <v>0</v>
      </c>
      <c r="D26" s="57"/>
    </row>
  </sheetData>
  <mergeCells count="6">
    <mergeCell ref="C1:D1"/>
    <mergeCell ref="A3:D4"/>
    <mergeCell ref="A5:D5"/>
    <mergeCell ref="A8:D8"/>
    <mergeCell ref="A6:D6"/>
    <mergeCell ref="A7:D7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zoomScale="75" workbookViewId="0">
      <selection activeCell="J5" sqref="J5"/>
    </sheetView>
  </sheetViews>
  <sheetFormatPr defaultRowHeight="15.75"/>
  <cols>
    <col min="1" max="1" width="38.28515625" style="31" customWidth="1"/>
    <col min="2" max="2" width="8.85546875" style="20" hidden="1" customWidth="1"/>
    <col min="3" max="3" width="18.85546875" style="35" customWidth="1"/>
    <col min="4" max="5" width="14.7109375" style="21" customWidth="1"/>
    <col min="6" max="6" width="28.7109375" style="21" hidden="1" customWidth="1"/>
    <col min="7" max="16384" width="9.140625" style="21"/>
  </cols>
  <sheetData>
    <row r="1" spans="1:5">
      <c r="D1" s="240" t="s">
        <v>108</v>
      </c>
      <c r="E1" s="245"/>
    </row>
    <row r="3" spans="1:5" ht="28.5" customHeight="1">
      <c r="A3" s="246" t="s">
        <v>326</v>
      </c>
      <c r="B3" s="246"/>
      <c r="C3" s="246"/>
      <c r="D3" s="246"/>
      <c r="E3" s="246"/>
    </row>
    <row r="4" spans="1:5" ht="24" customHeight="1">
      <c r="B4" s="22" t="s">
        <v>109</v>
      </c>
      <c r="C4" s="22"/>
      <c r="D4" s="247" t="s">
        <v>247</v>
      </c>
      <c r="E4" s="248"/>
    </row>
    <row r="5" spans="1:5" ht="78" customHeight="1">
      <c r="A5" s="10"/>
      <c r="B5" s="16" t="s">
        <v>110</v>
      </c>
      <c r="C5" s="23" t="s">
        <v>81</v>
      </c>
      <c r="D5" s="23" t="s">
        <v>111</v>
      </c>
      <c r="E5" s="23" t="s">
        <v>159</v>
      </c>
    </row>
    <row r="6" spans="1:5" ht="46.9" customHeight="1">
      <c r="A6" s="32" t="s">
        <v>222</v>
      </c>
      <c r="B6" s="22"/>
      <c r="C6" s="25" t="s">
        <v>112</v>
      </c>
      <c r="D6" s="40"/>
      <c r="E6" s="25"/>
    </row>
    <row r="7" spans="1:5" ht="23.25" hidden="1" customHeight="1">
      <c r="A7" s="33"/>
      <c r="B7" s="27"/>
      <c r="C7" s="22"/>
      <c r="D7" s="41"/>
      <c r="E7" s="26"/>
    </row>
    <row r="8" spans="1:5" ht="24" hidden="1" customHeight="1">
      <c r="A8" s="33"/>
      <c r="B8" s="27"/>
      <c r="C8" s="22"/>
      <c r="D8" s="41"/>
      <c r="E8" s="26"/>
    </row>
    <row r="9" spans="1:5" ht="24" hidden="1" customHeight="1">
      <c r="A9" s="33"/>
      <c r="B9" s="27"/>
      <c r="C9" s="22"/>
      <c r="D9" s="41"/>
      <c r="E9" s="26"/>
    </row>
    <row r="10" spans="1:5" ht="24" hidden="1" customHeight="1">
      <c r="A10" s="33"/>
      <c r="B10" s="27"/>
      <c r="C10" s="22"/>
      <c r="D10" s="41"/>
      <c r="E10" s="26"/>
    </row>
    <row r="11" spans="1:5" ht="31.5" hidden="1" customHeight="1">
      <c r="A11" s="34" t="s">
        <v>113</v>
      </c>
      <c r="B11" s="22"/>
      <c r="C11" s="25" t="s">
        <v>114</v>
      </c>
      <c r="D11" s="40" t="s">
        <v>115</v>
      </c>
      <c r="E11" s="28"/>
    </row>
    <row r="12" spans="1:5" ht="26.45" customHeight="1">
      <c r="A12" s="34"/>
      <c r="B12" s="27" t="s">
        <v>116</v>
      </c>
      <c r="C12" s="22"/>
      <c r="D12" s="42"/>
      <c r="E12" s="29"/>
    </row>
    <row r="13" spans="1:5" ht="22.9" customHeight="1">
      <c r="A13" s="33"/>
      <c r="B13" s="22"/>
      <c r="C13" s="25"/>
      <c r="D13" s="42"/>
      <c r="E13" s="29"/>
    </row>
    <row r="14" spans="1:5" ht="25.15" customHeight="1">
      <c r="A14" s="34"/>
      <c r="B14" s="22"/>
      <c r="C14" s="25"/>
      <c r="D14" s="40"/>
      <c r="E14" s="30"/>
    </row>
    <row r="15" spans="1:5" ht="32.25" hidden="1" customHeight="1">
      <c r="A15" s="34" t="s">
        <v>117</v>
      </c>
      <c r="B15" s="22"/>
      <c r="C15" s="25" t="s">
        <v>114</v>
      </c>
      <c r="D15" s="40" t="s">
        <v>118</v>
      </c>
      <c r="E15" s="28"/>
    </row>
    <row r="16" spans="1:5" ht="32.25" hidden="1" customHeight="1">
      <c r="A16" s="34" t="s">
        <v>119</v>
      </c>
      <c r="B16" s="22"/>
      <c r="C16" s="25" t="s">
        <v>120</v>
      </c>
      <c r="D16" s="40" t="s">
        <v>121</v>
      </c>
      <c r="E16" s="28"/>
    </row>
    <row r="17" spans="1:5" ht="27" hidden="1" customHeight="1">
      <c r="A17" s="34" t="s">
        <v>122</v>
      </c>
      <c r="B17" s="22"/>
      <c r="C17" s="25" t="s">
        <v>123</v>
      </c>
      <c r="D17" s="40">
        <v>10</v>
      </c>
      <c r="E17" s="25">
        <v>0</v>
      </c>
    </row>
    <row r="18" spans="1:5" ht="25.5" hidden="1" customHeight="1">
      <c r="A18" s="34"/>
      <c r="B18" s="22"/>
      <c r="C18" s="25"/>
      <c r="D18" s="40"/>
      <c r="E18" s="25"/>
    </row>
    <row r="19" spans="1:5" ht="27" hidden="1" customHeight="1">
      <c r="A19" s="34"/>
      <c r="B19" s="22"/>
      <c r="C19" s="25"/>
      <c r="D19" s="40"/>
      <c r="E19" s="25"/>
    </row>
    <row r="20" spans="1:5" s="20" customFormat="1" ht="30" hidden="1" customHeight="1">
      <c r="A20" s="34" t="s">
        <v>124</v>
      </c>
      <c r="B20" s="24" t="s">
        <v>125</v>
      </c>
      <c r="C20" s="22"/>
      <c r="D20" s="43"/>
      <c r="E20" s="27"/>
    </row>
    <row r="21" spans="1:5" ht="34.15" customHeight="1">
      <c r="A21" s="32" t="s">
        <v>165</v>
      </c>
      <c r="B21" s="27"/>
      <c r="D21" s="41"/>
      <c r="E21" s="26"/>
    </row>
    <row r="22" spans="1:5" ht="30" hidden="1" customHeight="1">
      <c r="A22" s="34" t="s">
        <v>126</v>
      </c>
      <c r="B22" s="27" t="s">
        <v>116</v>
      </c>
      <c r="C22" s="22" t="s">
        <v>127</v>
      </c>
      <c r="D22" s="41">
        <v>3</v>
      </c>
      <c r="E22" s="26"/>
    </row>
    <row r="23" spans="1:5" ht="30" customHeight="1">
      <c r="A23" s="34" t="s">
        <v>128</v>
      </c>
      <c r="B23" s="27"/>
      <c r="C23" s="22" t="s">
        <v>167</v>
      </c>
      <c r="D23" s="44" t="s">
        <v>248</v>
      </c>
      <c r="E23" s="26"/>
    </row>
    <row r="24" spans="1:5" ht="30" customHeight="1">
      <c r="A24" s="34" t="s">
        <v>129</v>
      </c>
      <c r="B24" s="27"/>
      <c r="C24" s="22" t="s">
        <v>130</v>
      </c>
      <c r="D24" s="41"/>
      <c r="E24" s="26"/>
    </row>
    <row r="25" spans="1:5" ht="30" customHeight="1">
      <c r="A25" s="33" t="s">
        <v>131</v>
      </c>
      <c r="B25" s="27"/>
      <c r="C25" s="22" t="s">
        <v>132</v>
      </c>
      <c r="D25" s="41"/>
      <c r="E25" s="26"/>
    </row>
    <row r="26" spans="1:5" ht="30.75" customHeight="1">
      <c r="A26" s="33" t="s">
        <v>133</v>
      </c>
      <c r="B26" s="27"/>
      <c r="C26" s="22" t="s">
        <v>156</v>
      </c>
      <c r="D26" s="41"/>
      <c r="E26" s="26"/>
    </row>
    <row r="27" spans="1:5" ht="30.75" customHeight="1">
      <c r="A27" s="34" t="s">
        <v>157</v>
      </c>
      <c r="B27" s="24"/>
      <c r="C27" s="25" t="s">
        <v>158</v>
      </c>
      <c r="D27" s="41"/>
      <c r="E27" s="26"/>
    </row>
    <row r="28" spans="1:5" ht="22.9" customHeight="1">
      <c r="A28" s="34" t="s">
        <v>134</v>
      </c>
      <c r="B28" s="27"/>
      <c r="C28" s="22" t="s">
        <v>132</v>
      </c>
      <c r="D28" s="41"/>
      <c r="E28" s="26"/>
    </row>
    <row r="29" spans="1:5">
      <c r="A29" s="33"/>
      <c r="B29" s="27"/>
      <c r="C29" s="22"/>
      <c r="D29" s="26"/>
      <c r="E29" s="26"/>
    </row>
    <row r="30" spans="1:5">
      <c r="A30" s="33"/>
      <c r="B30" s="27"/>
      <c r="C30" s="22"/>
      <c r="D30" s="26"/>
      <c r="E30" s="26"/>
    </row>
    <row r="31" spans="1:5">
      <c r="A31" s="33"/>
      <c r="B31" s="27"/>
      <c r="C31" s="25"/>
      <c r="D31" s="26"/>
      <c r="E31" s="26"/>
    </row>
    <row r="32" spans="1:5">
      <c r="A32" s="33"/>
      <c r="B32" s="24"/>
      <c r="C32" s="22"/>
      <c r="D32" s="26"/>
      <c r="E32" s="26"/>
    </row>
    <row r="33" spans="1:5">
      <c r="A33" s="33"/>
      <c r="B33" s="27"/>
      <c r="C33" s="22"/>
      <c r="D33" s="26"/>
      <c r="E33" s="26"/>
    </row>
    <row r="34" spans="1:5" ht="20.25" customHeight="1"/>
    <row r="35" spans="1:5" ht="33.75" customHeight="1"/>
  </sheetData>
  <mergeCells count="3">
    <mergeCell ref="D1:E1"/>
    <mergeCell ref="A3:E3"/>
    <mergeCell ref="D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5"/>
  <sheetViews>
    <sheetView workbookViewId="0">
      <selection activeCell="B32" sqref="B32"/>
    </sheetView>
  </sheetViews>
  <sheetFormatPr defaultRowHeight="15.75"/>
  <cols>
    <col min="1" max="1" width="28.5703125" style="31" customWidth="1"/>
    <col min="2" max="2" width="18.42578125" style="20" customWidth="1"/>
    <col min="3" max="3" width="19.85546875" style="35" customWidth="1"/>
    <col min="4" max="4" width="20.5703125" style="21" customWidth="1"/>
    <col min="5" max="5" width="25.140625" style="21" customWidth="1"/>
    <col min="6" max="8" width="9.140625" style="21"/>
    <col min="9" max="9" width="12" style="21" customWidth="1"/>
    <col min="10" max="10" width="9.140625" style="21"/>
    <col min="11" max="11" width="8" style="21" customWidth="1"/>
    <col min="12" max="12" width="15" style="21" customWidth="1"/>
    <col min="13" max="13" width="0.28515625" style="21" customWidth="1"/>
    <col min="14" max="16384" width="9.140625" style="21"/>
  </cols>
  <sheetData>
    <row r="1" spans="1:13" ht="15.75" customHeight="1">
      <c r="A1" s="251" t="s">
        <v>135</v>
      </c>
      <c r="B1" s="251"/>
      <c r="C1" s="251"/>
      <c r="D1" s="251"/>
      <c r="E1" s="251"/>
      <c r="F1" s="55"/>
      <c r="G1" s="55"/>
      <c r="H1" s="55"/>
      <c r="I1" s="55"/>
      <c r="J1" s="55"/>
      <c r="K1" s="55"/>
      <c r="L1" s="55"/>
      <c r="M1" s="55"/>
    </row>
    <row r="2" spans="1:1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0.75" customHeight="1">
      <c r="A3" s="249"/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</row>
    <row r="4" spans="1:13" ht="15.75" hidden="1" customHeight="1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37.5" customHeight="1">
      <c r="A5" s="250" t="s">
        <v>330</v>
      </c>
      <c r="B5" s="250"/>
      <c r="C5" s="250"/>
      <c r="D5" s="250"/>
      <c r="E5" s="250"/>
      <c r="F5" s="45"/>
      <c r="G5" s="45"/>
      <c r="H5" s="45"/>
      <c r="I5" s="45"/>
      <c r="J5" s="45"/>
      <c r="K5" s="45"/>
      <c r="L5" s="45"/>
      <c r="M5" s="45"/>
    </row>
    <row r="6" spans="1:13" ht="15.75" customHeight="1">
      <c r="A6" s="48"/>
      <c r="B6" s="48"/>
      <c r="C6" s="48"/>
      <c r="D6" s="48"/>
      <c r="E6" s="47"/>
      <c r="F6" s="45"/>
      <c r="G6" s="45"/>
      <c r="H6" s="45"/>
      <c r="I6" s="45"/>
      <c r="J6" s="45"/>
      <c r="K6" s="45"/>
      <c r="L6" s="45"/>
      <c r="M6" s="45"/>
    </row>
    <row r="7" spans="1:13" ht="78.75" customHeight="1">
      <c r="A7" s="49" t="s">
        <v>239</v>
      </c>
      <c r="B7" s="50" t="s">
        <v>240</v>
      </c>
      <c r="C7" s="50" t="s">
        <v>241</v>
      </c>
      <c r="D7" s="50" t="s">
        <v>331</v>
      </c>
      <c r="E7" s="50" t="s">
        <v>246</v>
      </c>
      <c r="F7" s="45"/>
      <c r="G7" s="45"/>
      <c r="H7" s="45"/>
      <c r="I7" s="45"/>
      <c r="J7" s="45"/>
      <c r="K7" s="45"/>
      <c r="L7" s="45"/>
      <c r="M7" s="45"/>
    </row>
    <row r="8" spans="1:13">
      <c r="A8" s="50"/>
      <c r="B8" s="51"/>
      <c r="C8" s="51"/>
      <c r="D8" s="51"/>
      <c r="E8" s="51"/>
      <c r="F8" s="45"/>
      <c r="G8" s="45"/>
      <c r="H8" s="45"/>
      <c r="I8" s="45"/>
      <c r="J8" s="45"/>
      <c r="K8" s="45"/>
      <c r="L8" s="45"/>
      <c r="M8" s="45"/>
    </row>
    <row r="9" spans="1:13">
      <c r="A9" s="50"/>
      <c r="B9" s="51"/>
      <c r="C9" s="51"/>
      <c r="D9" s="51"/>
      <c r="E9" s="51"/>
      <c r="F9" s="45"/>
      <c r="G9" s="45"/>
      <c r="H9" s="45"/>
      <c r="I9" s="45"/>
      <c r="J9" s="45"/>
      <c r="K9" s="45"/>
      <c r="L9" s="45"/>
      <c r="M9" s="45"/>
    </row>
    <row r="10" spans="1:13">
      <c r="A10" s="50"/>
      <c r="B10" s="51"/>
      <c r="C10" s="51"/>
      <c r="D10" s="51"/>
      <c r="E10" s="51"/>
      <c r="F10" s="45"/>
      <c r="G10" s="45"/>
      <c r="H10" s="45"/>
      <c r="I10" s="45"/>
      <c r="J10" s="45"/>
      <c r="K10" s="45"/>
      <c r="L10" s="45"/>
      <c r="M10" s="45"/>
    </row>
    <row r="11" spans="1:13">
      <c r="A11" s="50"/>
      <c r="B11" s="51"/>
      <c r="C11" s="51"/>
      <c r="D11" s="51"/>
      <c r="E11" s="51"/>
      <c r="F11" s="45"/>
      <c r="G11" s="45"/>
      <c r="H11" s="45"/>
      <c r="I11" s="45"/>
      <c r="J11" s="45"/>
      <c r="K11" s="45"/>
      <c r="L11" s="45"/>
      <c r="M11" s="45"/>
    </row>
    <row r="12" spans="1:13">
      <c r="A12" s="52" t="s">
        <v>242</v>
      </c>
      <c r="B12" s="53"/>
      <c r="C12" s="53"/>
      <c r="D12" s="54">
        <f>D11+D10+D9+D8</f>
        <v>0</v>
      </c>
      <c r="E12" s="54">
        <f>E11+E10+E9+E8</f>
        <v>0</v>
      </c>
      <c r="F12" s="45"/>
      <c r="G12" s="45"/>
      <c r="H12" s="45"/>
      <c r="I12" s="45"/>
      <c r="J12" s="45"/>
      <c r="K12" s="45"/>
      <c r="L12" s="45"/>
      <c r="M12" s="45"/>
    </row>
    <row r="13" spans="1:1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</row>
    <row r="14" spans="1:1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</row>
    <row r="15" spans="1:1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</row>
    <row r="16" spans="1:1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1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1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</row>
    <row r="19" spans="1:1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1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</row>
    <row r="21" spans="1:1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</row>
    <row r="22" spans="1:1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1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</row>
    <row r="25" spans="1:1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1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</row>
    <row r="27" spans="1:1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</row>
    <row r="28" spans="1:1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</row>
    <row r="29" spans="1:1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</row>
    <row r="30" spans="1:1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</row>
    <row r="31" spans="1:1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</row>
    <row r="32" spans="1:1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</row>
    <row r="33" spans="1:1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</row>
    <row r="34" spans="1:1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  <row r="35" spans="1:1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</row>
  </sheetData>
  <mergeCells count="3">
    <mergeCell ref="A3:M3"/>
    <mergeCell ref="A5:E5"/>
    <mergeCell ref="A1:E1"/>
  </mergeCells>
  <phoneticPr fontId="0" type="noConversion"/>
  <pageMargins left="0.39370078740157483" right="0.19685039370078741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H26"/>
  <sheetViews>
    <sheetView topLeftCell="B1" workbookViewId="0">
      <selection activeCell="E17" sqref="E17"/>
    </sheetView>
  </sheetViews>
  <sheetFormatPr defaultRowHeight="12.75"/>
  <cols>
    <col min="1" max="1" width="0" hidden="1" customWidth="1"/>
    <col min="2" max="2" width="56.42578125" customWidth="1"/>
    <col min="3" max="3" width="16.7109375" hidden="1" customWidth="1"/>
    <col min="4" max="4" width="23.85546875" customWidth="1"/>
    <col min="5" max="5" width="28.140625" customWidth="1"/>
    <col min="6" max="6" width="22.85546875" customWidth="1"/>
  </cols>
  <sheetData>
    <row r="2" spans="1:8" ht="20.25">
      <c r="B2" s="252" t="s">
        <v>320</v>
      </c>
      <c r="C2" s="252"/>
      <c r="D2" s="252"/>
      <c r="E2" s="252"/>
      <c r="F2" s="252"/>
      <c r="G2" s="252"/>
      <c r="H2" s="252"/>
    </row>
    <row r="4" spans="1:8" ht="15">
      <c r="B4" s="261" t="s">
        <v>298</v>
      </c>
      <c r="C4" s="261"/>
      <c r="D4" s="261"/>
      <c r="E4" s="261"/>
      <c r="F4" s="261"/>
    </row>
    <row r="6" spans="1:8" ht="19.5" customHeight="1" thickBot="1">
      <c r="B6" s="262" t="s">
        <v>340</v>
      </c>
      <c r="C6" s="262"/>
      <c r="D6" s="262"/>
      <c r="E6" s="262"/>
      <c r="F6" s="262"/>
    </row>
    <row r="7" spans="1:8" ht="18.75" thickBot="1">
      <c r="B7" s="253" t="s">
        <v>299</v>
      </c>
      <c r="C7" s="254"/>
      <c r="D7" s="257" t="s">
        <v>300</v>
      </c>
      <c r="E7" s="258"/>
      <c r="F7" s="259" t="s">
        <v>302</v>
      </c>
    </row>
    <row r="8" spans="1:8" ht="51.75" thickBot="1">
      <c r="A8" s="117"/>
      <c r="B8" s="255"/>
      <c r="C8" s="256"/>
      <c r="D8" s="118" t="s">
        <v>332</v>
      </c>
      <c r="E8" s="118" t="s">
        <v>341</v>
      </c>
      <c r="F8" s="260"/>
    </row>
    <row r="9" spans="1:8" ht="25.5">
      <c r="B9" s="120" t="s">
        <v>303</v>
      </c>
      <c r="C9" s="119" t="s">
        <v>304</v>
      </c>
      <c r="D9" s="121" t="s">
        <v>301</v>
      </c>
      <c r="E9" s="121" t="s">
        <v>301</v>
      </c>
      <c r="F9" s="260"/>
    </row>
    <row r="10" spans="1:8" ht="153">
      <c r="B10" s="123" t="s">
        <v>305</v>
      </c>
      <c r="C10" s="122"/>
      <c r="D10" s="128">
        <v>112.07</v>
      </c>
      <c r="E10" s="182">
        <v>47.82</v>
      </c>
      <c r="F10" s="176" t="s">
        <v>328</v>
      </c>
    </row>
    <row r="11" spans="1:8" ht="127.5">
      <c r="B11" s="123" t="s">
        <v>333</v>
      </c>
      <c r="C11" s="122"/>
      <c r="D11" s="175">
        <v>7365.95</v>
      </c>
      <c r="E11" s="129">
        <v>3130.46</v>
      </c>
      <c r="F11" s="177" t="s">
        <v>306</v>
      </c>
    </row>
    <row r="12" spans="1:8" ht="165.75">
      <c r="B12" s="123" t="s">
        <v>307</v>
      </c>
      <c r="C12" s="122"/>
      <c r="D12" s="175">
        <v>20102.240000000002</v>
      </c>
      <c r="E12" s="129">
        <v>1107.23</v>
      </c>
      <c r="F12" s="177" t="s">
        <v>308</v>
      </c>
    </row>
    <row r="13" spans="1:8" ht="98.25" customHeight="1">
      <c r="B13" s="123" t="s">
        <v>309</v>
      </c>
      <c r="C13" s="122"/>
      <c r="D13" s="128">
        <v>512.75</v>
      </c>
      <c r="E13" s="128">
        <v>167.68</v>
      </c>
      <c r="F13" s="177" t="s">
        <v>310</v>
      </c>
    </row>
    <row r="14" spans="1:8" ht="99" customHeight="1">
      <c r="B14" s="123" t="s">
        <v>311</v>
      </c>
      <c r="C14" s="122"/>
      <c r="D14" s="175">
        <v>14275.44</v>
      </c>
      <c r="E14" s="129">
        <v>1162.8699999999999</v>
      </c>
      <c r="F14" s="177" t="s">
        <v>312</v>
      </c>
    </row>
    <row r="15" spans="1:8" ht="63.75">
      <c r="B15" s="123" t="s">
        <v>313</v>
      </c>
      <c r="C15" s="122"/>
      <c r="D15" s="175">
        <v>1561.33</v>
      </c>
      <c r="E15" s="129">
        <v>778.6</v>
      </c>
      <c r="F15" s="176" t="s">
        <v>329</v>
      </c>
    </row>
    <row r="16" spans="1:8" ht="74.25" customHeight="1">
      <c r="B16" s="123" t="s">
        <v>314</v>
      </c>
      <c r="C16" s="122"/>
      <c r="D16" s="129">
        <v>868.45</v>
      </c>
      <c r="E16" s="129">
        <v>371.88</v>
      </c>
      <c r="F16" s="177" t="s">
        <v>315</v>
      </c>
    </row>
    <row r="17" spans="2:6" ht="65.25" customHeight="1">
      <c r="B17" s="123" t="s">
        <v>316</v>
      </c>
      <c r="C17" s="122"/>
      <c r="D17" s="175">
        <v>2064</v>
      </c>
      <c r="E17" s="129">
        <v>846.31</v>
      </c>
      <c r="F17" s="176" t="s">
        <v>327</v>
      </c>
    </row>
    <row r="18" spans="2:6" ht="63.75">
      <c r="B18" s="123" t="s">
        <v>317</v>
      </c>
      <c r="C18" s="122"/>
      <c r="D18" s="129">
        <v>6.77</v>
      </c>
      <c r="E18" s="129">
        <v>6.77</v>
      </c>
      <c r="F18" s="179" t="s">
        <v>334</v>
      </c>
    </row>
    <row r="19" spans="2:6" ht="102">
      <c r="B19" s="123" t="s">
        <v>318</v>
      </c>
      <c r="C19" s="122"/>
      <c r="D19" s="129">
        <v>3855.4</v>
      </c>
      <c r="E19" s="129">
        <v>57.1</v>
      </c>
      <c r="F19" s="180" t="s">
        <v>335</v>
      </c>
    </row>
    <row r="20" spans="2:6" ht="48.75" customHeight="1">
      <c r="B20" s="124" t="s">
        <v>319</v>
      </c>
      <c r="C20" s="125"/>
      <c r="D20" s="178">
        <f>D10+D11+D12+D13+D14+D15+D16+D17+D18+D19</f>
        <v>50724.4</v>
      </c>
      <c r="E20" s="126">
        <f>SUM(E10:E19)</f>
        <v>7676.7200000000012</v>
      </c>
      <c r="F20" s="127"/>
    </row>
    <row r="21" spans="2:6" hidden="1">
      <c r="B21" s="122"/>
      <c r="C21" s="122"/>
      <c r="D21" s="122"/>
      <c r="E21" s="122"/>
      <c r="F21" s="122"/>
    </row>
    <row r="22" spans="2:6" hidden="1">
      <c r="B22" s="122"/>
      <c r="C22" s="122"/>
      <c r="D22" s="122"/>
      <c r="E22" s="122"/>
      <c r="F22" s="122"/>
    </row>
    <row r="23" spans="2:6" hidden="1">
      <c r="B23" s="122"/>
      <c r="C23" s="122"/>
      <c r="D23" s="122"/>
      <c r="E23" s="122"/>
      <c r="F23" s="122"/>
    </row>
    <row r="24" spans="2:6" hidden="1">
      <c r="B24" s="122"/>
      <c r="C24" s="122"/>
      <c r="D24" s="122"/>
      <c r="E24" s="122"/>
      <c r="F24" s="122"/>
    </row>
    <row r="25" spans="2:6" hidden="1">
      <c r="B25" s="122"/>
      <c r="C25" s="122"/>
      <c r="D25" s="122"/>
      <c r="E25" s="122"/>
      <c r="F25" s="122"/>
    </row>
    <row r="26" spans="2:6" hidden="1"/>
  </sheetData>
  <mergeCells count="6">
    <mergeCell ref="B2:H2"/>
    <mergeCell ref="B7:C8"/>
    <mergeCell ref="D7:E7"/>
    <mergeCell ref="F7:F9"/>
    <mergeCell ref="B4:F4"/>
    <mergeCell ref="B6:F6"/>
  </mergeCells>
  <pageMargins left="0.70866141732283472" right="0.70866141732283472" top="0.27" bottom="0.2899999999999999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PowerUser</cp:lastModifiedBy>
  <cp:lastPrinted>2019-08-21T05:46:20Z</cp:lastPrinted>
  <dcterms:created xsi:type="dcterms:W3CDTF">2007-10-25T07:17:21Z</dcterms:created>
  <dcterms:modified xsi:type="dcterms:W3CDTF">2019-08-23T09:45:52Z</dcterms:modified>
</cp:coreProperties>
</file>